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iie Soe\Desktop\"/>
    </mc:Choice>
  </mc:AlternateContent>
  <bookViews>
    <workbookView xWindow="0" yWindow="0" windowWidth="19200" windowHeight="7248"/>
  </bookViews>
  <sheets>
    <sheet name="Lisaeelarve nr III" sheetId="1" r:id="rId1"/>
  </sheets>
  <definedNames>
    <definedName name="_xlnm._FilterDatabase" localSheetId="0" hidden="1">'Lisaeelarve nr III'!$A$18:$F$22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2" i="1" l="1"/>
  <c r="F111" i="1"/>
  <c r="F109" i="1"/>
  <c r="F107" i="1"/>
  <c r="F105" i="1"/>
  <c r="F103" i="1"/>
  <c r="F101" i="1"/>
  <c r="C100" i="1"/>
  <c r="F100" i="1"/>
  <c r="F98" i="1"/>
  <c r="F97" i="1"/>
  <c r="F95" i="1"/>
  <c r="F93" i="1"/>
  <c r="F91" i="1"/>
  <c r="D85" i="1"/>
  <c r="F84" i="1"/>
  <c r="F83" i="1"/>
  <c r="F81" i="1"/>
  <c r="F80" i="1"/>
  <c r="F78" i="1"/>
  <c r="F77" i="1"/>
  <c r="F75" i="1"/>
  <c r="F73" i="1"/>
  <c r="F71" i="1"/>
  <c r="F70" i="1"/>
  <c r="F68" i="1"/>
  <c r="F66" i="1"/>
  <c r="F64" i="1"/>
  <c r="F62" i="1"/>
  <c r="F61" i="1"/>
  <c r="F59" i="1"/>
  <c r="F58" i="1"/>
  <c r="F56" i="1"/>
  <c r="F54" i="1"/>
  <c r="F52" i="1"/>
  <c r="F50" i="1"/>
  <c r="F49" i="1"/>
  <c r="F47" i="1"/>
  <c r="F45" i="1"/>
  <c r="F44" i="1"/>
  <c r="F42" i="1"/>
  <c r="F41" i="1"/>
  <c r="F39" i="1"/>
  <c r="F38" i="1"/>
  <c r="F36" i="1"/>
  <c r="F35" i="1"/>
  <c r="F33" i="1"/>
  <c r="F31" i="1"/>
  <c r="F30" i="1"/>
  <c r="F28" i="1"/>
  <c r="F27" i="1"/>
  <c r="F25" i="1"/>
  <c r="F23" i="1"/>
  <c r="F21" i="1"/>
  <c r="F19" i="1"/>
  <c r="F12" i="1"/>
  <c r="D9" i="1"/>
  <c r="D13" i="1"/>
  <c r="F9" i="1"/>
</calcChain>
</file>

<file path=xl/sharedStrings.xml><?xml version="1.0" encoding="utf-8"?>
<sst xmlns="http://schemas.openxmlformats.org/spreadsheetml/2006/main" count="267" uniqueCount="157">
  <si>
    <t>KINNITATUD</t>
  </si>
  <si>
    <t>Raasiku valla 2016 aasta lisaeelarve nr 3</t>
  </si>
  <si>
    <t>Lisa 1</t>
  </si>
  <si>
    <t>1. Suurendada põhitegevuse tulusid 23 702,00  euro võrra alljärgnevalt:</t>
  </si>
  <si>
    <t>Tululiik</t>
  </si>
  <si>
    <t>muudetava eelarveosa tunnuse ja tulu nimetus</t>
  </si>
  <si>
    <t>kinnitatud eelarve</t>
  </si>
  <si>
    <t>Lisaeelarve nr 3</t>
  </si>
  <si>
    <t>muudatuse sisu</t>
  </si>
  <si>
    <t>UUS eelarve</t>
  </si>
  <si>
    <t>35</t>
  </si>
  <si>
    <t>TOETUSED</t>
  </si>
  <si>
    <t>sihtotstarbeliste toetuse eelarve muudatus sh:</t>
  </si>
  <si>
    <t>Erakoolide rahastamise II kv kulude katmine riigi poolt</t>
  </si>
  <si>
    <t>SA Archimedes projekti lõpparuande väljamakse (Aruküla PK)</t>
  </si>
  <si>
    <t>38</t>
  </si>
  <si>
    <t>MUUD TULUD</t>
  </si>
  <si>
    <t>Raasiku Soojus OÜ pakkumiste osavõtutasud</t>
  </si>
  <si>
    <t>TULUDE MUUTUS KOKKU:</t>
  </si>
  <si>
    <t>2. Suurendada põhitegevuse kulusid 98 979,59  euro võrra alljärgnevalt:</t>
  </si>
  <si>
    <t>tunnus</t>
  </si>
  <si>
    <t>muudetava eelarveosa tunnuse ja kulu nimetus</t>
  </si>
  <si>
    <t>01 111</t>
  </si>
  <si>
    <t>Valla- ja linnavolikogu</t>
  </si>
  <si>
    <t>55</t>
  </si>
  <si>
    <t>Majandamiskulud</t>
  </si>
  <si>
    <t>PR kampaania läbiviimine</t>
  </si>
  <si>
    <t>01 112</t>
  </si>
  <si>
    <t>Valla- ja linnavalitsus</t>
  </si>
  <si>
    <t>60</t>
  </si>
  <si>
    <t>Muud tegevuskulud</t>
  </si>
  <si>
    <t>sunniraha</t>
  </si>
  <si>
    <t>01 330</t>
  </si>
  <si>
    <t>Muud üldised teenused (äripindade ülalpidamine)</t>
  </si>
  <si>
    <t>Äripindade remondi ja kommunaalkulud planeeritust suuremad</t>
  </si>
  <si>
    <t>03 600</t>
  </si>
  <si>
    <t>Muu avalik kord ja julgeolek</t>
  </si>
  <si>
    <t>parklate valvekaamera pildi salvestamine</t>
  </si>
  <si>
    <t>04 360</t>
  </si>
  <si>
    <t>Muu energia- ja soojamajandus</t>
  </si>
  <si>
    <t>Raasiku Soojus OÜ müügi kulud (õigusabi, reklaam)</t>
  </si>
  <si>
    <t>Raasiku Soojus OÜ loomise riigilõiv</t>
  </si>
  <si>
    <t>05 400</t>
  </si>
  <si>
    <t>Bioloogilise mitmekeskisuse ja maastikukaitse kulud</t>
  </si>
  <si>
    <t>50</t>
  </si>
  <si>
    <t>Personalikulud</t>
  </si>
  <si>
    <t>haljasalade korrashoiu ajutise töövõtulepingu kulu</t>
  </si>
  <si>
    <t>06 605</t>
  </si>
  <si>
    <r>
      <t xml:space="preserve">Muu elamu ja kommunaalmajandus </t>
    </r>
    <r>
      <rPr>
        <sz val="12"/>
        <rFont val="Times New Roman"/>
        <family val="1"/>
        <charset val="186"/>
      </rPr>
      <t>(kalmistud ja hulkuvad loomad)</t>
    </r>
  </si>
  <si>
    <t>kalmistuvahiga töölepingu sõlmimine</t>
  </si>
  <si>
    <t>08 102</t>
  </si>
  <si>
    <t>Sporditegevus</t>
  </si>
  <si>
    <t>spordiürituste korraldamiste töövõtulepingud</t>
  </si>
  <si>
    <t>sisemine muudatus</t>
  </si>
  <si>
    <t>08 106</t>
  </si>
  <si>
    <r>
      <t>Laste Huvialamajad- ja keskused</t>
    </r>
    <r>
      <rPr>
        <sz val="12"/>
        <rFont val="Times New Roman"/>
        <family val="1"/>
        <charset val="186"/>
      </rPr>
      <t xml:space="preserve"> (teiste omavalitsuste huvikoolides/-ringides õppivate laste kohatasud)</t>
    </r>
  </si>
  <si>
    <t>45</t>
  </si>
  <si>
    <t>Muud toetused</t>
  </si>
  <si>
    <t>osalustasud</t>
  </si>
  <si>
    <t>08 108</t>
  </si>
  <si>
    <r>
      <t>Täiskasvanute huvialaasutused</t>
    </r>
    <r>
      <rPr>
        <sz val="12"/>
        <rFont val="Times New Roman"/>
        <family val="1"/>
        <charset val="186"/>
      </rPr>
      <t xml:space="preserve"> (Perekeskus)</t>
    </r>
  </si>
  <si>
    <t>Perekeskuse perenaise töövõtuleping</t>
  </si>
  <si>
    <t>08109</t>
  </si>
  <si>
    <t>Vaba aja üritused</t>
  </si>
  <si>
    <t>ürituste korraldamise/osalemise kulud</t>
  </si>
  <si>
    <t>08 2011</t>
  </si>
  <si>
    <t>Aruküla Raamatukogu</t>
  </si>
  <si>
    <t>remondiga tekkinud lisakulud ja katla põleti vahetus</t>
  </si>
  <si>
    <t>08 2021</t>
  </si>
  <si>
    <t>Aruküla Rahvamaja</t>
  </si>
  <si>
    <t>toetusprojekti omafinantseering</t>
  </si>
  <si>
    <t>08 208</t>
  </si>
  <si>
    <t>Kultuuriüritused</t>
  </si>
  <si>
    <t xml:space="preserve">Laulu- ja tantsupeo I osamakse </t>
  </si>
  <si>
    <t>09 1103</t>
  </si>
  <si>
    <t>Teiste omavalitsuste ja eralasteaiad</t>
  </si>
  <si>
    <t>Teiste omavalitsuse ja eraldasteaedades käivate valla laste arv kasvanud 4 lapse võrra (+3 Waldorflasteaed; +1 Tallinna Lasteaed)</t>
  </si>
  <si>
    <t>09 1105</t>
  </si>
  <si>
    <t>abipersonali palgakulud</t>
  </si>
  <si>
    <t>09 210</t>
  </si>
  <si>
    <r>
      <t xml:space="preserve">Lasteaed koolid </t>
    </r>
    <r>
      <rPr>
        <sz val="12"/>
        <rFont val="Times New Roman"/>
        <family val="1"/>
        <charset val="186"/>
      </rPr>
      <t>(Pikavere LAK)</t>
    </r>
  </si>
  <si>
    <t>lasteaiatöötajate palgakulud</t>
  </si>
  <si>
    <t>sisemine muudatus kooli investeeringute reale</t>
  </si>
  <si>
    <t>09 2121</t>
  </si>
  <si>
    <t>Aruküla Põhikool</t>
  </si>
  <si>
    <t>Aruküla PK sotsiaalpedagoog</t>
  </si>
  <si>
    <t>SA Archimeds projekt</t>
  </si>
  <si>
    <t>09 2122</t>
  </si>
  <si>
    <t>Raasiku Põhikool</t>
  </si>
  <si>
    <t>Raasiku võimla küte</t>
  </si>
  <si>
    <t>09 2123</t>
  </si>
  <si>
    <t>Teiste omavalitsuste ja erapõhikoolid</t>
  </si>
  <si>
    <t>sisemine muudatus üldkeskhariduse otsekulude suurendamine</t>
  </si>
  <si>
    <t>09 213</t>
  </si>
  <si>
    <t>Üldkeskhariduse otsekulud</t>
  </si>
  <si>
    <t xml:space="preserve">sisemine muudatus </t>
  </si>
  <si>
    <t>09 600</t>
  </si>
  <si>
    <t>Koolitransport</t>
  </si>
  <si>
    <t>41</t>
  </si>
  <si>
    <t>Sotsiaaltoetused</t>
  </si>
  <si>
    <t>sõidukulude hüvitustatotluste arv kasvanud</t>
  </si>
  <si>
    <t>koolibussi ring suurenenud, uued riigihanke hinnad</t>
  </si>
  <si>
    <t>09 6011</t>
  </si>
  <si>
    <t>Koolitoit: Aruküla Põhikool</t>
  </si>
  <si>
    <t>PRIA laekumised 01.08-23.10.2016</t>
  </si>
  <si>
    <t>09 800</t>
  </si>
  <si>
    <r>
      <t xml:space="preserve">Muu haridus sh hariduse haldus </t>
    </r>
    <r>
      <rPr>
        <sz val="12"/>
        <rFont val="Times New Roman"/>
        <family val="1"/>
        <charset val="186"/>
      </rPr>
      <t>(koolipsühholoog ja sotsiaalpedagoog)</t>
    </r>
  </si>
  <si>
    <t>erakorralise koolituse ja töövahendite ülekulu</t>
  </si>
  <si>
    <t>10 121</t>
  </si>
  <si>
    <t>Puuetega inimeste sotsiaalne kaitse</t>
  </si>
  <si>
    <t xml:space="preserve">eestkoste seadmise riigilõiv </t>
  </si>
  <si>
    <t>10 500</t>
  </si>
  <si>
    <t>Töötute sotsiaalne kaitse</t>
  </si>
  <si>
    <t>sisemine muudatus, töötuprojektiga seotud sidekulu</t>
  </si>
  <si>
    <t>10 900</t>
  </si>
  <si>
    <t>Muu sotsiaalne kaitse sh haldamine</t>
  </si>
  <si>
    <t>sisemine muudatu, tööettevõtulepinguliste kulude kate</t>
  </si>
  <si>
    <t>KULUDE MUUTUS KOKKU:</t>
  </si>
  <si>
    <t>3. Vähendada investeerimistegevuse  eelarveosa 273 985,00 euro võrra alljärgnevalt:</t>
  </si>
  <si>
    <t>muudetava eelarveosa tunnuse nimetus</t>
  </si>
  <si>
    <t>Lisaeelarve nr 2</t>
  </si>
  <si>
    <t>381</t>
  </si>
  <si>
    <t>Põhivara müük</t>
  </si>
  <si>
    <t>korteri järelmaksumüügi laekumised august - detsember</t>
  </si>
  <si>
    <t>01 700</t>
  </si>
  <si>
    <t>Võla teenindamine</t>
  </si>
  <si>
    <t>65</t>
  </si>
  <si>
    <t>Finantstulud ja -kulud</t>
  </si>
  <si>
    <t>Raasiku PK investeerimislaenu kasutusse võtmise edasilükkumine</t>
  </si>
  <si>
    <t>01 800</t>
  </si>
  <si>
    <t>Üldiseloomuga ülekanded valitsussektoris</t>
  </si>
  <si>
    <t>15</t>
  </si>
  <si>
    <t>Investeeringud</t>
  </si>
  <si>
    <t>Raasiku Soojuse müügiga seotud kuludesse vahendite suunamine valdkonna investeeringutest (teg.ala sisene EA muudatus)</t>
  </si>
  <si>
    <t>Raasiku Soojus OÜ müük</t>
  </si>
  <si>
    <t>04510</t>
  </si>
  <si>
    <t>Maanteetransport</t>
  </si>
  <si>
    <t>Raasiku aleviku kergliiklustee ja Aruküla bussipeatuse/parkla PKT projekt esitatakse uuesti 2017 aastal</t>
  </si>
  <si>
    <t>3502</t>
  </si>
  <si>
    <t>Põhivara soetuseks saadav sihtfinantseerimine (PKT)</t>
  </si>
  <si>
    <t>05 200</t>
  </si>
  <si>
    <t>Heitveekäitlus</t>
  </si>
  <si>
    <t>Raasiku, Turu tn liigvee ärajuhtimise investeering planeeritust odavam</t>
  </si>
  <si>
    <t>06 300</t>
  </si>
  <si>
    <t>Veevarustus</t>
  </si>
  <si>
    <t>Kulli veepumpla ost</t>
  </si>
  <si>
    <t>08102</t>
  </si>
  <si>
    <t>terviseraja inventari soetus planeeritust soodsam, vahendite suunamine  teg.ala kulueelarvesse (teg.ala sisene EA muudatus)</t>
  </si>
  <si>
    <t>lugemissaali kapitaalremont suurenes esialgsest plaanist</t>
  </si>
  <si>
    <t>092122</t>
  </si>
  <si>
    <t>klassiruumi remont (sisemine EA muudatus majandamiskulude arvelt)</t>
  </si>
  <si>
    <t>INVESTEERINGUTE MUUTUS KOKKU:</t>
  </si>
  <si>
    <t>4. Suurendada likviidseid varasid 198 707,41  euro võrra.</t>
  </si>
  <si>
    <t>Raasiku Vallavolikogu</t>
  </si>
  <si>
    <t>08. novembri 2016</t>
  </si>
  <si>
    <t xml:space="preserve">määrusega nr 17  </t>
  </si>
  <si>
    <t>Pikavere Lasteaed-Algkool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</si>
</sst>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3" fillId="0" borderId="0" xfId="1" applyFont="1"/>
    <xf numFmtId="4" fontId="4" fillId="0" borderId="0" xfId="1" applyNumberFormat="1" applyFont="1" applyFill="1" applyBorder="1" applyAlignment="1">
      <alignment horizontal="right"/>
    </xf>
    <xf numFmtId="4" fontId="3" fillId="0" borderId="0" xfId="1" applyNumberFormat="1" applyFont="1"/>
    <xf numFmtId="4" fontId="3" fillId="0" borderId="0" xfId="1" applyNumberFormat="1" applyFont="1" applyFill="1" applyBorder="1" applyAlignment="1">
      <alignment horizontal="right"/>
    </xf>
    <xf numFmtId="0" fontId="5" fillId="0" borderId="0" xfId="1" applyFont="1"/>
    <xf numFmtId="0" fontId="6" fillId="0" borderId="0" xfId="1" applyFont="1"/>
    <xf numFmtId="0" fontId="4" fillId="2" borderId="1" xfId="1" applyFont="1" applyFill="1" applyBorder="1" applyAlignment="1">
      <alignment horizontal="center" vertical="center"/>
    </xf>
    <xf numFmtId="0" fontId="7" fillId="2" borderId="1" xfId="2" applyFont="1" applyFill="1" applyBorder="1" applyAlignment="1" applyProtection="1">
      <alignment horizontal="left" vertical="center" wrapText="1"/>
      <protection locked="0"/>
    </xf>
    <xf numFmtId="4" fontId="8" fillId="2" borderId="2" xfId="2" applyNumberFormat="1" applyFont="1" applyFill="1" applyBorder="1" applyAlignment="1" applyProtection="1">
      <alignment horizontal="center" wrapText="1"/>
      <protection locked="0"/>
    </xf>
    <xf numFmtId="4" fontId="9" fillId="2" borderId="3" xfId="2" applyNumberFormat="1" applyFont="1" applyFill="1" applyBorder="1" applyAlignment="1" applyProtection="1">
      <alignment horizontal="center" wrapText="1"/>
      <protection locked="0"/>
    </xf>
    <xf numFmtId="0" fontId="7" fillId="2" borderId="4" xfId="2" applyFont="1" applyFill="1" applyBorder="1" applyAlignment="1" applyProtection="1">
      <alignment horizontal="center"/>
      <protection locked="0"/>
    </xf>
    <xf numFmtId="4" fontId="7" fillId="2" borderId="1" xfId="2" applyNumberFormat="1" applyFont="1" applyFill="1" applyBorder="1" applyAlignment="1" applyProtection="1">
      <alignment horizontal="center" wrapText="1"/>
      <protection locked="0"/>
    </xf>
    <xf numFmtId="49" fontId="10" fillId="3" borderId="1" xfId="1" applyNumberFormat="1" applyFont="1" applyFill="1" applyBorder="1" applyAlignment="1">
      <alignment horizontal="right"/>
    </xf>
    <xf numFmtId="0" fontId="6" fillId="3" borderId="1" xfId="1" applyFont="1" applyFill="1" applyBorder="1"/>
    <xf numFmtId="4" fontId="4" fillId="3" borderId="2" xfId="1" applyNumberFormat="1" applyFont="1" applyFill="1" applyBorder="1" applyAlignment="1"/>
    <xf numFmtId="4" fontId="6" fillId="3" borderId="5" xfId="1" applyNumberFormat="1" applyFont="1" applyFill="1" applyBorder="1"/>
    <xf numFmtId="0" fontId="6" fillId="3" borderId="4" xfId="1" applyFont="1" applyFill="1" applyBorder="1"/>
    <xf numFmtId="4" fontId="6" fillId="3" borderId="4" xfId="1" applyNumberFormat="1" applyFont="1" applyFill="1" applyBorder="1"/>
    <xf numFmtId="49" fontId="11" fillId="0" borderId="1" xfId="1" applyNumberFormat="1" applyFont="1" applyBorder="1" applyAlignment="1">
      <alignment horizontal="right"/>
    </xf>
    <xf numFmtId="0" fontId="3" fillId="0" borderId="1" xfId="1" applyFont="1" applyBorder="1"/>
    <xf numFmtId="4" fontId="4" fillId="0" borderId="2" xfId="1" applyNumberFormat="1" applyFont="1" applyBorder="1"/>
    <xf numFmtId="4" fontId="12" fillId="0" borderId="5" xfId="1" applyNumberFormat="1" applyFont="1" applyBorder="1"/>
    <xf numFmtId="0" fontId="12" fillId="0" borderId="4" xfId="1" applyFont="1" applyFill="1" applyBorder="1" applyAlignment="1">
      <alignment horizontal="left" wrapText="1"/>
    </xf>
    <xf numFmtId="4" fontId="3" fillId="0" borderId="1" xfId="1" applyNumberFormat="1" applyFont="1" applyBorder="1"/>
    <xf numFmtId="49" fontId="10" fillId="0" borderId="0" xfId="1" applyNumberFormat="1" applyFont="1" applyFill="1" applyBorder="1" applyAlignment="1">
      <alignment horizontal="right"/>
    </xf>
    <xf numFmtId="0" fontId="6" fillId="0" borderId="0" xfId="1" applyFont="1" applyFill="1" applyBorder="1"/>
    <xf numFmtId="4" fontId="10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/>
    <xf numFmtId="0" fontId="3" fillId="0" borderId="0" xfId="1" applyFont="1" applyFill="1"/>
    <xf numFmtId="49" fontId="4" fillId="0" borderId="0" xfId="1" applyNumberFormat="1" applyFont="1"/>
    <xf numFmtId="4" fontId="4" fillId="0" borderId="0" xfId="1" applyNumberFormat="1" applyFont="1"/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0" fontId="7" fillId="2" borderId="4" xfId="2" applyFont="1" applyFill="1" applyBorder="1" applyAlignment="1" applyProtection="1">
      <alignment horizontal="center" vertical="center"/>
      <protection locked="0"/>
    </xf>
    <xf numFmtId="4" fontId="10" fillId="3" borderId="2" xfId="1" applyNumberFormat="1" applyFont="1" applyFill="1" applyBorder="1" applyAlignment="1">
      <alignment horizontal="right"/>
    </xf>
    <xf numFmtId="0" fontId="12" fillId="3" borderId="4" xfId="1" applyFont="1" applyFill="1" applyBorder="1" applyAlignment="1">
      <alignment horizontal="left" vertical="center"/>
    </xf>
    <xf numFmtId="4" fontId="6" fillId="3" borderId="1" xfId="1" applyNumberFormat="1" applyFont="1" applyFill="1" applyBorder="1"/>
    <xf numFmtId="0" fontId="4" fillId="0" borderId="0" xfId="1" applyFont="1" applyFill="1"/>
    <xf numFmtId="49" fontId="4" fillId="0" borderId="1" xfId="1" applyNumberFormat="1" applyFont="1" applyFill="1" applyBorder="1" applyAlignment="1">
      <alignment horizontal="right"/>
    </xf>
    <xf numFmtId="0" fontId="8" fillId="0" borderId="1" xfId="2" applyFont="1" applyFill="1" applyBorder="1" applyProtection="1">
      <protection locked="0"/>
    </xf>
    <xf numFmtId="4" fontId="4" fillId="0" borderId="2" xfId="1" applyNumberFormat="1" applyFont="1" applyFill="1" applyBorder="1" applyAlignment="1">
      <alignment horizontal="right"/>
    </xf>
    <xf numFmtId="4" fontId="8" fillId="0" borderId="5" xfId="2" applyNumberFormat="1" applyFont="1" applyFill="1" applyBorder="1" applyProtection="1">
      <protection locked="0"/>
    </xf>
    <xf numFmtId="0" fontId="12" fillId="0" borderId="4" xfId="1" applyFont="1" applyFill="1" applyBorder="1" applyAlignment="1">
      <alignment horizontal="left" vertical="center"/>
    </xf>
    <xf numFmtId="4" fontId="8" fillId="0" borderId="1" xfId="2" applyNumberFormat="1" applyFont="1" applyFill="1" applyBorder="1" applyProtection="1">
      <protection locked="0"/>
    </xf>
    <xf numFmtId="4" fontId="3" fillId="0" borderId="5" xfId="1" applyNumberFormat="1" applyFont="1" applyBorder="1"/>
    <xf numFmtId="49" fontId="10" fillId="0" borderId="1" xfId="1" applyNumberFormat="1" applyFont="1" applyFill="1" applyBorder="1" applyAlignment="1">
      <alignment horizontal="right"/>
    </xf>
    <xf numFmtId="0" fontId="6" fillId="0" borderId="1" xfId="1" applyFont="1" applyFill="1" applyBorder="1"/>
    <xf numFmtId="4" fontId="10" fillId="0" borderId="2" xfId="1" applyNumberFormat="1" applyFont="1" applyFill="1" applyBorder="1" applyAlignment="1">
      <alignment horizontal="right"/>
    </xf>
    <xf numFmtId="4" fontId="6" fillId="0" borderId="5" xfId="1" applyNumberFormat="1" applyFont="1" applyFill="1" applyBorder="1"/>
    <xf numFmtId="4" fontId="6" fillId="0" borderId="1" xfId="1" applyNumberFormat="1" applyFont="1" applyFill="1" applyBorder="1"/>
    <xf numFmtId="0" fontId="6" fillId="0" borderId="0" xfId="1" applyFont="1" applyFill="1"/>
    <xf numFmtId="0" fontId="12" fillId="0" borderId="4" xfId="1" applyFont="1" applyFill="1" applyBorder="1" applyAlignment="1">
      <alignment horizontal="left" vertical="center" wrapText="1"/>
    </xf>
    <xf numFmtId="0" fontId="4" fillId="0" borderId="0" xfId="1" applyFont="1"/>
    <xf numFmtId="0" fontId="4" fillId="0" borderId="0" xfId="1" applyFont="1" applyFill="1" applyBorder="1" applyAlignment="1">
      <alignment horizontal="right"/>
    </xf>
    <xf numFmtId="0" fontId="10" fillId="3" borderId="1" xfId="1" applyFont="1" applyFill="1" applyBorder="1"/>
    <xf numFmtId="4" fontId="10" fillId="3" borderId="5" xfId="1" applyNumberFormat="1" applyFont="1" applyFill="1" applyBorder="1" applyAlignment="1">
      <alignment horizontal="right"/>
    </xf>
    <xf numFmtId="0" fontId="12" fillId="0" borderId="4" xfId="1" applyFont="1" applyBorder="1" applyAlignment="1">
      <alignment vertical="top" wrapText="1"/>
    </xf>
    <xf numFmtId="4" fontId="10" fillId="3" borderId="1" xfId="1" applyNumberFormat="1" applyFont="1" applyFill="1" applyBorder="1"/>
    <xf numFmtId="49" fontId="4" fillId="3" borderId="1" xfId="1" applyNumberFormat="1" applyFont="1" applyFill="1" applyBorder="1" applyAlignment="1">
      <alignment horizontal="right"/>
    </xf>
    <xf numFmtId="0" fontId="4" fillId="3" borderId="1" xfId="1" applyFont="1" applyFill="1" applyBorder="1"/>
    <xf numFmtId="4" fontId="4" fillId="3" borderId="2" xfId="1" applyNumberFormat="1" applyFont="1" applyFill="1" applyBorder="1" applyAlignment="1">
      <alignment horizontal="right"/>
    </xf>
    <xf numFmtId="4" fontId="4" fillId="3" borderId="5" xfId="1" applyNumberFormat="1" applyFont="1" applyFill="1" applyBorder="1" applyAlignment="1">
      <alignment horizontal="right"/>
    </xf>
    <xf numFmtId="0" fontId="12" fillId="0" borderId="4" xfId="1" applyFont="1" applyFill="1" applyBorder="1" applyAlignment="1">
      <alignment vertical="top" wrapText="1"/>
    </xf>
    <xf numFmtId="4" fontId="4" fillId="3" borderId="1" xfId="1" applyNumberFormat="1" applyFont="1" applyFill="1" applyBorder="1"/>
    <xf numFmtId="4" fontId="4" fillId="3" borderId="6" xfId="1" applyNumberFormat="1" applyFont="1" applyFill="1" applyBorder="1" applyAlignment="1">
      <alignment horizontal="right"/>
    </xf>
    <xf numFmtId="4" fontId="6" fillId="0" borderId="0" xfId="1" applyNumberFormat="1" applyFont="1"/>
    <xf numFmtId="4" fontId="3" fillId="0" borderId="0" xfId="1" applyNumberFormat="1" applyFont="1" applyFill="1" applyBorder="1" applyAlignment="1">
      <alignment horizontal="left"/>
    </xf>
    <xf numFmtId="49" fontId="3" fillId="0" borderId="0" xfId="1" applyNumberFormat="1" applyFont="1" applyFill="1" applyBorder="1" applyAlignment="1">
      <alignment horizontal="left"/>
    </xf>
  </cellXfs>
  <cellStyles count="3">
    <cellStyle name="Normaallaad" xfId="0" builtinId="0"/>
    <cellStyle name="Normaallaad 2 2" xfId="2"/>
    <cellStyle name="Normaallaad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tabSelected="1" topLeftCell="A100" workbookViewId="0">
      <selection activeCell="A7" sqref="A1:A1048576"/>
    </sheetView>
  </sheetViews>
  <sheetFormatPr defaultRowHeight="15.6" x14ac:dyDescent="0.3"/>
  <cols>
    <col min="1" max="1" width="8.109375" style="1" customWidth="1"/>
    <col min="2" max="2" width="37.33203125" style="1" customWidth="1"/>
    <col min="3" max="3" width="12.109375" style="2" customWidth="1"/>
    <col min="4" max="4" width="13.33203125" style="3" customWidth="1"/>
    <col min="5" max="5" width="51.88671875" style="1" customWidth="1"/>
    <col min="6" max="6" width="21" style="1" customWidth="1"/>
    <col min="7" max="7" width="11" style="1" bestFit="1" customWidth="1"/>
    <col min="8" max="8" width="12.109375" style="1" customWidth="1"/>
    <col min="9" max="235" width="8.88671875" style="1"/>
    <col min="236" max="236" width="3.44140625" style="1" customWidth="1"/>
    <col min="237" max="237" width="7.33203125" style="1" customWidth="1"/>
    <col min="238" max="238" width="50.5546875" style="1" customWidth="1"/>
    <col min="239" max="239" width="15.109375" style="1" customWidth="1"/>
    <col min="240" max="240" width="20.33203125" style="1" customWidth="1"/>
    <col min="241" max="241" width="20.44140625" style="1" customWidth="1"/>
    <col min="242" max="242" width="12.88671875" style="1" customWidth="1"/>
    <col min="243" max="243" width="15.33203125" style="1" customWidth="1"/>
    <col min="244" max="244" width="11" style="1" bestFit="1" customWidth="1"/>
    <col min="245" max="491" width="8.88671875" style="1"/>
    <col min="492" max="492" width="3.44140625" style="1" customWidth="1"/>
    <col min="493" max="493" width="7.33203125" style="1" customWidth="1"/>
    <col min="494" max="494" width="50.5546875" style="1" customWidth="1"/>
    <col min="495" max="495" width="15.109375" style="1" customWidth="1"/>
    <col min="496" max="496" width="20.33203125" style="1" customWidth="1"/>
    <col min="497" max="497" width="20.44140625" style="1" customWidth="1"/>
    <col min="498" max="498" width="12.88671875" style="1" customWidth="1"/>
    <col min="499" max="499" width="15.33203125" style="1" customWidth="1"/>
    <col min="500" max="500" width="11" style="1" bestFit="1" customWidth="1"/>
    <col min="501" max="747" width="8.88671875" style="1"/>
    <col min="748" max="748" width="3.44140625" style="1" customWidth="1"/>
    <col min="749" max="749" width="7.33203125" style="1" customWidth="1"/>
    <col min="750" max="750" width="50.5546875" style="1" customWidth="1"/>
    <col min="751" max="751" width="15.109375" style="1" customWidth="1"/>
    <col min="752" max="752" width="20.33203125" style="1" customWidth="1"/>
    <col min="753" max="753" width="20.44140625" style="1" customWidth="1"/>
    <col min="754" max="754" width="12.88671875" style="1" customWidth="1"/>
    <col min="755" max="755" width="15.33203125" style="1" customWidth="1"/>
    <col min="756" max="756" width="11" style="1" bestFit="1" customWidth="1"/>
    <col min="757" max="1003" width="8.88671875" style="1"/>
    <col min="1004" max="1004" width="3.44140625" style="1" customWidth="1"/>
    <col min="1005" max="1005" width="7.33203125" style="1" customWidth="1"/>
    <col min="1006" max="1006" width="50.5546875" style="1" customWidth="1"/>
    <col min="1007" max="1007" width="15.109375" style="1" customWidth="1"/>
    <col min="1008" max="1008" width="20.33203125" style="1" customWidth="1"/>
    <col min="1009" max="1009" width="20.44140625" style="1" customWidth="1"/>
    <col min="1010" max="1010" width="12.88671875" style="1" customWidth="1"/>
    <col min="1011" max="1011" width="15.33203125" style="1" customWidth="1"/>
    <col min="1012" max="1012" width="11" style="1" bestFit="1" customWidth="1"/>
    <col min="1013" max="1259" width="8.88671875" style="1"/>
    <col min="1260" max="1260" width="3.44140625" style="1" customWidth="1"/>
    <col min="1261" max="1261" width="7.33203125" style="1" customWidth="1"/>
    <col min="1262" max="1262" width="50.5546875" style="1" customWidth="1"/>
    <col min="1263" max="1263" width="15.109375" style="1" customWidth="1"/>
    <col min="1264" max="1264" width="20.33203125" style="1" customWidth="1"/>
    <col min="1265" max="1265" width="20.44140625" style="1" customWidth="1"/>
    <col min="1266" max="1266" width="12.88671875" style="1" customWidth="1"/>
    <col min="1267" max="1267" width="15.33203125" style="1" customWidth="1"/>
    <col min="1268" max="1268" width="11" style="1" bestFit="1" customWidth="1"/>
    <col min="1269" max="1515" width="8.88671875" style="1"/>
    <col min="1516" max="1516" width="3.44140625" style="1" customWidth="1"/>
    <col min="1517" max="1517" width="7.33203125" style="1" customWidth="1"/>
    <col min="1518" max="1518" width="50.5546875" style="1" customWidth="1"/>
    <col min="1519" max="1519" width="15.109375" style="1" customWidth="1"/>
    <col min="1520" max="1520" width="20.33203125" style="1" customWidth="1"/>
    <col min="1521" max="1521" width="20.44140625" style="1" customWidth="1"/>
    <col min="1522" max="1522" width="12.88671875" style="1" customWidth="1"/>
    <col min="1523" max="1523" width="15.33203125" style="1" customWidth="1"/>
    <col min="1524" max="1524" width="11" style="1" bestFit="1" customWidth="1"/>
    <col min="1525" max="1771" width="8.88671875" style="1"/>
    <col min="1772" max="1772" width="3.44140625" style="1" customWidth="1"/>
    <col min="1773" max="1773" width="7.33203125" style="1" customWidth="1"/>
    <col min="1774" max="1774" width="50.5546875" style="1" customWidth="1"/>
    <col min="1775" max="1775" width="15.109375" style="1" customWidth="1"/>
    <col min="1776" max="1776" width="20.33203125" style="1" customWidth="1"/>
    <col min="1777" max="1777" width="20.44140625" style="1" customWidth="1"/>
    <col min="1778" max="1778" width="12.88671875" style="1" customWidth="1"/>
    <col min="1779" max="1779" width="15.33203125" style="1" customWidth="1"/>
    <col min="1780" max="1780" width="11" style="1" bestFit="1" customWidth="1"/>
    <col min="1781" max="2027" width="8.88671875" style="1"/>
    <col min="2028" max="2028" width="3.44140625" style="1" customWidth="1"/>
    <col min="2029" max="2029" width="7.33203125" style="1" customWidth="1"/>
    <col min="2030" max="2030" width="50.5546875" style="1" customWidth="1"/>
    <col min="2031" max="2031" width="15.109375" style="1" customWidth="1"/>
    <col min="2032" max="2032" width="20.33203125" style="1" customWidth="1"/>
    <col min="2033" max="2033" width="20.44140625" style="1" customWidth="1"/>
    <col min="2034" max="2034" width="12.88671875" style="1" customWidth="1"/>
    <col min="2035" max="2035" width="15.33203125" style="1" customWidth="1"/>
    <col min="2036" max="2036" width="11" style="1" bestFit="1" customWidth="1"/>
    <col min="2037" max="2283" width="8.88671875" style="1"/>
    <col min="2284" max="2284" width="3.44140625" style="1" customWidth="1"/>
    <col min="2285" max="2285" width="7.33203125" style="1" customWidth="1"/>
    <col min="2286" max="2286" width="50.5546875" style="1" customWidth="1"/>
    <col min="2287" max="2287" width="15.109375" style="1" customWidth="1"/>
    <col min="2288" max="2288" width="20.33203125" style="1" customWidth="1"/>
    <col min="2289" max="2289" width="20.44140625" style="1" customWidth="1"/>
    <col min="2290" max="2290" width="12.88671875" style="1" customWidth="1"/>
    <col min="2291" max="2291" width="15.33203125" style="1" customWidth="1"/>
    <col min="2292" max="2292" width="11" style="1" bestFit="1" customWidth="1"/>
    <col min="2293" max="2539" width="8.88671875" style="1"/>
    <col min="2540" max="2540" width="3.44140625" style="1" customWidth="1"/>
    <col min="2541" max="2541" width="7.33203125" style="1" customWidth="1"/>
    <col min="2542" max="2542" width="50.5546875" style="1" customWidth="1"/>
    <col min="2543" max="2543" width="15.109375" style="1" customWidth="1"/>
    <col min="2544" max="2544" width="20.33203125" style="1" customWidth="1"/>
    <col min="2545" max="2545" width="20.44140625" style="1" customWidth="1"/>
    <col min="2546" max="2546" width="12.88671875" style="1" customWidth="1"/>
    <col min="2547" max="2547" width="15.33203125" style="1" customWidth="1"/>
    <col min="2548" max="2548" width="11" style="1" bestFit="1" customWidth="1"/>
    <col min="2549" max="2795" width="8.88671875" style="1"/>
    <col min="2796" max="2796" width="3.44140625" style="1" customWidth="1"/>
    <col min="2797" max="2797" width="7.33203125" style="1" customWidth="1"/>
    <col min="2798" max="2798" width="50.5546875" style="1" customWidth="1"/>
    <col min="2799" max="2799" width="15.109375" style="1" customWidth="1"/>
    <col min="2800" max="2800" width="20.33203125" style="1" customWidth="1"/>
    <col min="2801" max="2801" width="20.44140625" style="1" customWidth="1"/>
    <col min="2802" max="2802" width="12.88671875" style="1" customWidth="1"/>
    <col min="2803" max="2803" width="15.33203125" style="1" customWidth="1"/>
    <col min="2804" max="2804" width="11" style="1" bestFit="1" customWidth="1"/>
    <col min="2805" max="3051" width="8.88671875" style="1"/>
    <col min="3052" max="3052" width="3.44140625" style="1" customWidth="1"/>
    <col min="3053" max="3053" width="7.33203125" style="1" customWidth="1"/>
    <col min="3054" max="3054" width="50.5546875" style="1" customWidth="1"/>
    <col min="3055" max="3055" width="15.109375" style="1" customWidth="1"/>
    <col min="3056" max="3056" width="20.33203125" style="1" customWidth="1"/>
    <col min="3057" max="3057" width="20.44140625" style="1" customWidth="1"/>
    <col min="3058" max="3058" width="12.88671875" style="1" customWidth="1"/>
    <col min="3059" max="3059" width="15.33203125" style="1" customWidth="1"/>
    <col min="3060" max="3060" width="11" style="1" bestFit="1" customWidth="1"/>
    <col min="3061" max="3307" width="8.88671875" style="1"/>
    <col min="3308" max="3308" width="3.44140625" style="1" customWidth="1"/>
    <col min="3309" max="3309" width="7.33203125" style="1" customWidth="1"/>
    <col min="3310" max="3310" width="50.5546875" style="1" customWidth="1"/>
    <col min="3311" max="3311" width="15.109375" style="1" customWidth="1"/>
    <col min="3312" max="3312" width="20.33203125" style="1" customWidth="1"/>
    <col min="3313" max="3313" width="20.44140625" style="1" customWidth="1"/>
    <col min="3314" max="3314" width="12.88671875" style="1" customWidth="1"/>
    <col min="3315" max="3315" width="15.33203125" style="1" customWidth="1"/>
    <col min="3316" max="3316" width="11" style="1" bestFit="1" customWidth="1"/>
    <col min="3317" max="3563" width="8.88671875" style="1"/>
    <col min="3564" max="3564" width="3.44140625" style="1" customWidth="1"/>
    <col min="3565" max="3565" width="7.33203125" style="1" customWidth="1"/>
    <col min="3566" max="3566" width="50.5546875" style="1" customWidth="1"/>
    <col min="3567" max="3567" width="15.109375" style="1" customWidth="1"/>
    <col min="3568" max="3568" width="20.33203125" style="1" customWidth="1"/>
    <col min="3569" max="3569" width="20.44140625" style="1" customWidth="1"/>
    <col min="3570" max="3570" width="12.88671875" style="1" customWidth="1"/>
    <col min="3571" max="3571" width="15.33203125" style="1" customWidth="1"/>
    <col min="3572" max="3572" width="11" style="1" bestFit="1" customWidth="1"/>
    <col min="3573" max="3819" width="8.88671875" style="1"/>
    <col min="3820" max="3820" width="3.44140625" style="1" customWidth="1"/>
    <col min="3821" max="3821" width="7.33203125" style="1" customWidth="1"/>
    <col min="3822" max="3822" width="50.5546875" style="1" customWidth="1"/>
    <col min="3823" max="3823" width="15.109375" style="1" customWidth="1"/>
    <col min="3824" max="3824" width="20.33203125" style="1" customWidth="1"/>
    <col min="3825" max="3825" width="20.44140625" style="1" customWidth="1"/>
    <col min="3826" max="3826" width="12.88671875" style="1" customWidth="1"/>
    <col min="3827" max="3827" width="15.33203125" style="1" customWidth="1"/>
    <col min="3828" max="3828" width="11" style="1" bestFit="1" customWidth="1"/>
    <col min="3829" max="4075" width="8.88671875" style="1"/>
    <col min="4076" max="4076" width="3.44140625" style="1" customWidth="1"/>
    <col min="4077" max="4077" width="7.33203125" style="1" customWidth="1"/>
    <col min="4078" max="4078" width="50.5546875" style="1" customWidth="1"/>
    <col min="4079" max="4079" width="15.109375" style="1" customWidth="1"/>
    <col min="4080" max="4080" width="20.33203125" style="1" customWidth="1"/>
    <col min="4081" max="4081" width="20.44140625" style="1" customWidth="1"/>
    <col min="4082" max="4082" width="12.88671875" style="1" customWidth="1"/>
    <col min="4083" max="4083" width="15.33203125" style="1" customWidth="1"/>
    <col min="4084" max="4084" width="11" style="1" bestFit="1" customWidth="1"/>
    <col min="4085" max="4331" width="8.88671875" style="1"/>
    <col min="4332" max="4332" width="3.44140625" style="1" customWidth="1"/>
    <col min="4333" max="4333" width="7.33203125" style="1" customWidth="1"/>
    <col min="4334" max="4334" width="50.5546875" style="1" customWidth="1"/>
    <col min="4335" max="4335" width="15.109375" style="1" customWidth="1"/>
    <col min="4336" max="4336" width="20.33203125" style="1" customWidth="1"/>
    <col min="4337" max="4337" width="20.44140625" style="1" customWidth="1"/>
    <col min="4338" max="4338" width="12.88671875" style="1" customWidth="1"/>
    <col min="4339" max="4339" width="15.33203125" style="1" customWidth="1"/>
    <col min="4340" max="4340" width="11" style="1" bestFit="1" customWidth="1"/>
    <col min="4341" max="4587" width="8.88671875" style="1"/>
    <col min="4588" max="4588" width="3.44140625" style="1" customWidth="1"/>
    <col min="4589" max="4589" width="7.33203125" style="1" customWidth="1"/>
    <col min="4590" max="4590" width="50.5546875" style="1" customWidth="1"/>
    <col min="4591" max="4591" width="15.109375" style="1" customWidth="1"/>
    <col min="4592" max="4592" width="20.33203125" style="1" customWidth="1"/>
    <col min="4593" max="4593" width="20.44140625" style="1" customWidth="1"/>
    <col min="4594" max="4594" width="12.88671875" style="1" customWidth="1"/>
    <col min="4595" max="4595" width="15.33203125" style="1" customWidth="1"/>
    <col min="4596" max="4596" width="11" style="1" bestFit="1" customWidth="1"/>
    <col min="4597" max="4843" width="8.88671875" style="1"/>
    <col min="4844" max="4844" width="3.44140625" style="1" customWidth="1"/>
    <col min="4845" max="4845" width="7.33203125" style="1" customWidth="1"/>
    <col min="4846" max="4846" width="50.5546875" style="1" customWidth="1"/>
    <col min="4847" max="4847" width="15.109375" style="1" customWidth="1"/>
    <col min="4848" max="4848" width="20.33203125" style="1" customWidth="1"/>
    <col min="4849" max="4849" width="20.44140625" style="1" customWidth="1"/>
    <col min="4850" max="4850" width="12.88671875" style="1" customWidth="1"/>
    <col min="4851" max="4851" width="15.33203125" style="1" customWidth="1"/>
    <col min="4852" max="4852" width="11" style="1" bestFit="1" customWidth="1"/>
    <col min="4853" max="5099" width="8.88671875" style="1"/>
    <col min="5100" max="5100" width="3.44140625" style="1" customWidth="1"/>
    <col min="5101" max="5101" width="7.33203125" style="1" customWidth="1"/>
    <col min="5102" max="5102" width="50.5546875" style="1" customWidth="1"/>
    <col min="5103" max="5103" width="15.109375" style="1" customWidth="1"/>
    <col min="5104" max="5104" width="20.33203125" style="1" customWidth="1"/>
    <col min="5105" max="5105" width="20.44140625" style="1" customWidth="1"/>
    <col min="5106" max="5106" width="12.88671875" style="1" customWidth="1"/>
    <col min="5107" max="5107" width="15.33203125" style="1" customWidth="1"/>
    <col min="5108" max="5108" width="11" style="1" bestFit="1" customWidth="1"/>
    <col min="5109" max="5355" width="8.88671875" style="1"/>
    <col min="5356" max="5356" width="3.44140625" style="1" customWidth="1"/>
    <col min="5357" max="5357" width="7.33203125" style="1" customWidth="1"/>
    <col min="5358" max="5358" width="50.5546875" style="1" customWidth="1"/>
    <col min="5359" max="5359" width="15.109375" style="1" customWidth="1"/>
    <col min="5360" max="5360" width="20.33203125" style="1" customWidth="1"/>
    <col min="5361" max="5361" width="20.44140625" style="1" customWidth="1"/>
    <col min="5362" max="5362" width="12.88671875" style="1" customWidth="1"/>
    <col min="5363" max="5363" width="15.33203125" style="1" customWidth="1"/>
    <col min="5364" max="5364" width="11" style="1" bestFit="1" customWidth="1"/>
    <col min="5365" max="5611" width="8.88671875" style="1"/>
    <col min="5612" max="5612" width="3.44140625" style="1" customWidth="1"/>
    <col min="5613" max="5613" width="7.33203125" style="1" customWidth="1"/>
    <col min="5614" max="5614" width="50.5546875" style="1" customWidth="1"/>
    <col min="5615" max="5615" width="15.109375" style="1" customWidth="1"/>
    <col min="5616" max="5616" width="20.33203125" style="1" customWidth="1"/>
    <col min="5617" max="5617" width="20.44140625" style="1" customWidth="1"/>
    <col min="5618" max="5618" width="12.88671875" style="1" customWidth="1"/>
    <col min="5619" max="5619" width="15.33203125" style="1" customWidth="1"/>
    <col min="5620" max="5620" width="11" style="1" bestFit="1" customWidth="1"/>
    <col min="5621" max="5867" width="8.88671875" style="1"/>
    <col min="5868" max="5868" width="3.44140625" style="1" customWidth="1"/>
    <col min="5869" max="5869" width="7.33203125" style="1" customWidth="1"/>
    <col min="5870" max="5870" width="50.5546875" style="1" customWidth="1"/>
    <col min="5871" max="5871" width="15.109375" style="1" customWidth="1"/>
    <col min="5872" max="5872" width="20.33203125" style="1" customWidth="1"/>
    <col min="5873" max="5873" width="20.44140625" style="1" customWidth="1"/>
    <col min="5874" max="5874" width="12.88671875" style="1" customWidth="1"/>
    <col min="5875" max="5875" width="15.33203125" style="1" customWidth="1"/>
    <col min="5876" max="5876" width="11" style="1" bestFit="1" customWidth="1"/>
    <col min="5877" max="6123" width="8.88671875" style="1"/>
    <col min="6124" max="6124" width="3.44140625" style="1" customWidth="1"/>
    <col min="6125" max="6125" width="7.33203125" style="1" customWidth="1"/>
    <col min="6126" max="6126" width="50.5546875" style="1" customWidth="1"/>
    <col min="6127" max="6127" width="15.109375" style="1" customWidth="1"/>
    <col min="6128" max="6128" width="20.33203125" style="1" customWidth="1"/>
    <col min="6129" max="6129" width="20.44140625" style="1" customWidth="1"/>
    <col min="6130" max="6130" width="12.88671875" style="1" customWidth="1"/>
    <col min="6131" max="6131" width="15.33203125" style="1" customWidth="1"/>
    <col min="6132" max="6132" width="11" style="1" bestFit="1" customWidth="1"/>
    <col min="6133" max="6379" width="8.88671875" style="1"/>
    <col min="6380" max="6380" width="3.44140625" style="1" customWidth="1"/>
    <col min="6381" max="6381" width="7.33203125" style="1" customWidth="1"/>
    <col min="6382" max="6382" width="50.5546875" style="1" customWidth="1"/>
    <col min="6383" max="6383" width="15.109375" style="1" customWidth="1"/>
    <col min="6384" max="6384" width="20.33203125" style="1" customWidth="1"/>
    <col min="6385" max="6385" width="20.44140625" style="1" customWidth="1"/>
    <col min="6386" max="6386" width="12.88671875" style="1" customWidth="1"/>
    <col min="6387" max="6387" width="15.33203125" style="1" customWidth="1"/>
    <col min="6388" max="6388" width="11" style="1" bestFit="1" customWidth="1"/>
    <col min="6389" max="6635" width="8.88671875" style="1"/>
    <col min="6636" max="6636" width="3.44140625" style="1" customWidth="1"/>
    <col min="6637" max="6637" width="7.33203125" style="1" customWidth="1"/>
    <col min="6638" max="6638" width="50.5546875" style="1" customWidth="1"/>
    <col min="6639" max="6639" width="15.109375" style="1" customWidth="1"/>
    <col min="6640" max="6640" width="20.33203125" style="1" customWidth="1"/>
    <col min="6641" max="6641" width="20.44140625" style="1" customWidth="1"/>
    <col min="6642" max="6642" width="12.88671875" style="1" customWidth="1"/>
    <col min="6643" max="6643" width="15.33203125" style="1" customWidth="1"/>
    <col min="6644" max="6644" width="11" style="1" bestFit="1" customWidth="1"/>
    <col min="6645" max="6891" width="8.88671875" style="1"/>
    <col min="6892" max="6892" width="3.44140625" style="1" customWidth="1"/>
    <col min="6893" max="6893" width="7.33203125" style="1" customWidth="1"/>
    <col min="6894" max="6894" width="50.5546875" style="1" customWidth="1"/>
    <col min="6895" max="6895" width="15.109375" style="1" customWidth="1"/>
    <col min="6896" max="6896" width="20.33203125" style="1" customWidth="1"/>
    <col min="6897" max="6897" width="20.44140625" style="1" customWidth="1"/>
    <col min="6898" max="6898" width="12.88671875" style="1" customWidth="1"/>
    <col min="6899" max="6899" width="15.33203125" style="1" customWidth="1"/>
    <col min="6900" max="6900" width="11" style="1" bestFit="1" customWidth="1"/>
    <col min="6901" max="7147" width="8.88671875" style="1"/>
    <col min="7148" max="7148" width="3.44140625" style="1" customWidth="1"/>
    <col min="7149" max="7149" width="7.33203125" style="1" customWidth="1"/>
    <col min="7150" max="7150" width="50.5546875" style="1" customWidth="1"/>
    <col min="7151" max="7151" width="15.109375" style="1" customWidth="1"/>
    <col min="7152" max="7152" width="20.33203125" style="1" customWidth="1"/>
    <col min="7153" max="7153" width="20.44140625" style="1" customWidth="1"/>
    <col min="7154" max="7154" width="12.88671875" style="1" customWidth="1"/>
    <col min="7155" max="7155" width="15.33203125" style="1" customWidth="1"/>
    <col min="7156" max="7156" width="11" style="1" bestFit="1" customWidth="1"/>
    <col min="7157" max="7403" width="8.88671875" style="1"/>
    <col min="7404" max="7404" width="3.44140625" style="1" customWidth="1"/>
    <col min="7405" max="7405" width="7.33203125" style="1" customWidth="1"/>
    <col min="7406" max="7406" width="50.5546875" style="1" customWidth="1"/>
    <col min="7407" max="7407" width="15.109375" style="1" customWidth="1"/>
    <col min="7408" max="7408" width="20.33203125" style="1" customWidth="1"/>
    <col min="7409" max="7409" width="20.44140625" style="1" customWidth="1"/>
    <col min="7410" max="7410" width="12.88671875" style="1" customWidth="1"/>
    <col min="7411" max="7411" width="15.33203125" style="1" customWidth="1"/>
    <col min="7412" max="7412" width="11" style="1" bestFit="1" customWidth="1"/>
    <col min="7413" max="7659" width="8.88671875" style="1"/>
    <col min="7660" max="7660" width="3.44140625" style="1" customWidth="1"/>
    <col min="7661" max="7661" width="7.33203125" style="1" customWidth="1"/>
    <col min="7662" max="7662" width="50.5546875" style="1" customWidth="1"/>
    <col min="7663" max="7663" width="15.109375" style="1" customWidth="1"/>
    <col min="7664" max="7664" width="20.33203125" style="1" customWidth="1"/>
    <col min="7665" max="7665" width="20.44140625" style="1" customWidth="1"/>
    <col min="7666" max="7666" width="12.88671875" style="1" customWidth="1"/>
    <col min="7667" max="7667" width="15.33203125" style="1" customWidth="1"/>
    <col min="7668" max="7668" width="11" style="1" bestFit="1" customWidth="1"/>
    <col min="7669" max="7915" width="8.88671875" style="1"/>
    <col min="7916" max="7916" width="3.44140625" style="1" customWidth="1"/>
    <col min="7917" max="7917" width="7.33203125" style="1" customWidth="1"/>
    <col min="7918" max="7918" width="50.5546875" style="1" customWidth="1"/>
    <col min="7919" max="7919" width="15.109375" style="1" customWidth="1"/>
    <col min="7920" max="7920" width="20.33203125" style="1" customWidth="1"/>
    <col min="7921" max="7921" width="20.44140625" style="1" customWidth="1"/>
    <col min="7922" max="7922" width="12.88671875" style="1" customWidth="1"/>
    <col min="7923" max="7923" width="15.33203125" style="1" customWidth="1"/>
    <col min="7924" max="7924" width="11" style="1" bestFit="1" customWidth="1"/>
    <col min="7925" max="8171" width="8.88671875" style="1"/>
    <col min="8172" max="8172" width="3.44140625" style="1" customWidth="1"/>
    <col min="8173" max="8173" width="7.33203125" style="1" customWidth="1"/>
    <col min="8174" max="8174" width="50.5546875" style="1" customWidth="1"/>
    <col min="8175" max="8175" width="15.109375" style="1" customWidth="1"/>
    <col min="8176" max="8176" width="20.33203125" style="1" customWidth="1"/>
    <col min="8177" max="8177" width="20.44140625" style="1" customWidth="1"/>
    <col min="8178" max="8178" width="12.88671875" style="1" customWidth="1"/>
    <col min="8179" max="8179" width="15.33203125" style="1" customWidth="1"/>
    <col min="8180" max="8180" width="11" style="1" bestFit="1" customWidth="1"/>
    <col min="8181" max="8427" width="8.88671875" style="1"/>
    <col min="8428" max="8428" width="3.44140625" style="1" customWidth="1"/>
    <col min="8429" max="8429" width="7.33203125" style="1" customWidth="1"/>
    <col min="8430" max="8430" width="50.5546875" style="1" customWidth="1"/>
    <col min="8431" max="8431" width="15.109375" style="1" customWidth="1"/>
    <col min="8432" max="8432" width="20.33203125" style="1" customWidth="1"/>
    <col min="8433" max="8433" width="20.44140625" style="1" customWidth="1"/>
    <col min="8434" max="8434" width="12.88671875" style="1" customWidth="1"/>
    <col min="8435" max="8435" width="15.33203125" style="1" customWidth="1"/>
    <col min="8436" max="8436" width="11" style="1" bestFit="1" customWidth="1"/>
    <col min="8437" max="8683" width="8.88671875" style="1"/>
    <col min="8684" max="8684" width="3.44140625" style="1" customWidth="1"/>
    <col min="8685" max="8685" width="7.33203125" style="1" customWidth="1"/>
    <col min="8686" max="8686" width="50.5546875" style="1" customWidth="1"/>
    <col min="8687" max="8687" width="15.109375" style="1" customWidth="1"/>
    <col min="8688" max="8688" width="20.33203125" style="1" customWidth="1"/>
    <col min="8689" max="8689" width="20.44140625" style="1" customWidth="1"/>
    <col min="8690" max="8690" width="12.88671875" style="1" customWidth="1"/>
    <col min="8691" max="8691" width="15.33203125" style="1" customWidth="1"/>
    <col min="8692" max="8692" width="11" style="1" bestFit="1" customWidth="1"/>
    <col min="8693" max="8939" width="8.88671875" style="1"/>
    <col min="8940" max="8940" width="3.44140625" style="1" customWidth="1"/>
    <col min="8941" max="8941" width="7.33203125" style="1" customWidth="1"/>
    <col min="8942" max="8942" width="50.5546875" style="1" customWidth="1"/>
    <col min="8943" max="8943" width="15.109375" style="1" customWidth="1"/>
    <col min="8944" max="8944" width="20.33203125" style="1" customWidth="1"/>
    <col min="8945" max="8945" width="20.44140625" style="1" customWidth="1"/>
    <col min="8946" max="8946" width="12.88671875" style="1" customWidth="1"/>
    <col min="8947" max="8947" width="15.33203125" style="1" customWidth="1"/>
    <col min="8948" max="8948" width="11" style="1" bestFit="1" customWidth="1"/>
    <col min="8949" max="9195" width="8.88671875" style="1"/>
    <col min="9196" max="9196" width="3.44140625" style="1" customWidth="1"/>
    <col min="9197" max="9197" width="7.33203125" style="1" customWidth="1"/>
    <col min="9198" max="9198" width="50.5546875" style="1" customWidth="1"/>
    <col min="9199" max="9199" width="15.109375" style="1" customWidth="1"/>
    <col min="9200" max="9200" width="20.33203125" style="1" customWidth="1"/>
    <col min="9201" max="9201" width="20.44140625" style="1" customWidth="1"/>
    <col min="9202" max="9202" width="12.88671875" style="1" customWidth="1"/>
    <col min="9203" max="9203" width="15.33203125" style="1" customWidth="1"/>
    <col min="9204" max="9204" width="11" style="1" bestFit="1" customWidth="1"/>
    <col min="9205" max="9451" width="8.88671875" style="1"/>
    <col min="9452" max="9452" width="3.44140625" style="1" customWidth="1"/>
    <col min="9453" max="9453" width="7.33203125" style="1" customWidth="1"/>
    <col min="9454" max="9454" width="50.5546875" style="1" customWidth="1"/>
    <col min="9455" max="9455" width="15.109375" style="1" customWidth="1"/>
    <col min="9456" max="9456" width="20.33203125" style="1" customWidth="1"/>
    <col min="9457" max="9457" width="20.44140625" style="1" customWidth="1"/>
    <col min="9458" max="9458" width="12.88671875" style="1" customWidth="1"/>
    <col min="9459" max="9459" width="15.33203125" style="1" customWidth="1"/>
    <col min="9460" max="9460" width="11" style="1" bestFit="1" customWidth="1"/>
    <col min="9461" max="9707" width="8.88671875" style="1"/>
    <col min="9708" max="9708" width="3.44140625" style="1" customWidth="1"/>
    <col min="9709" max="9709" width="7.33203125" style="1" customWidth="1"/>
    <col min="9710" max="9710" width="50.5546875" style="1" customWidth="1"/>
    <col min="9711" max="9711" width="15.109375" style="1" customWidth="1"/>
    <col min="9712" max="9712" width="20.33203125" style="1" customWidth="1"/>
    <col min="9713" max="9713" width="20.44140625" style="1" customWidth="1"/>
    <col min="9714" max="9714" width="12.88671875" style="1" customWidth="1"/>
    <col min="9715" max="9715" width="15.33203125" style="1" customWidth="1"/>
    <col min="9716" max="9716" width="11" style="1" bestFit="1" customWidth="1"/>
    <col min="9717" max="9963" width="8.88671875" style="1"/>
    <col min="9964" max="9964" width="3.44140625" style="1" customWidth="1"/>
    <col min="9965" max="9965" width="7.33203125" style="1" customWidth="1"/>
    <col min="9966" max="9966" width="50.5546875" style="1" customWidth="1"/>
    <col min="9967" max="9967" width="15.109375" style="1" customWidth="1"/>
    <col min="9968" max="9968" width="20.33203125" style="1" customWidth="1"/>
    <col min="9969" max="9969" width="20.44140625" style="1" customWidth="1"/>
    <col min="9970" max="9970" width="12.88671875" style="1" customWidth="1"/>
    <col min="9971" max="9971" width="15.33203125" style="1" customWidth="1"/>
    <col min="9972" max="9972" width="11" style="1" bestFit="1" customWidth="1"/>
    <col min="9973" max="10219" width="8.88671875" style="1"/>
    <col min="10220" max="10220" width="3.44140625" style="1" customWidth="1"/>
    <col min="10221" max="10221" width="7.33203125" style="1" customWidth="1"/>
    <col min="10222" max="10222" width="50.5546875" style="1" customWidth="1"/>
    <col min="10223" max="10223" width="15.109375" style="1" customWidth="1"/>
    <col min="10224" max="10224" width="20.33203125" style="1" customWidth="1"/>
    <col min="10225" max="10225" width="20.44140625" style="1" customWidth="1"/>
    <col min="10226" max="10226" width="12.88671875" style="1" customWidth="1"/>
    <col min="10227" max="10227" width="15.33203125" style="1" customWidth="1"/>
    <col min="10228" max="10228" width="11" style="1" bestFit="1" customWidth="1"/>
    <col min="10229" max="10475" width="8.88671875" style="1"/>
    <col min="10476" max="10476" width="3.44140625" style="1" customWidth="1"/>
    <col min="10477" max="10477" width="7.33203125" style="1" customWidth="1"/>
    <col min="10478" max="10478" width="50.5546875" style="1" customWidth="1"/>
    <col min="10479" max="10479" width="15.109375" style="1" customWidth="1"/>
    <col min="10480" max="10480" width="20.33203125" style="1" customWidth="1"/>
    <col min="10481" max="10481" width="20.44140625" style="1" customWidth="1"/>
    <col min="10482" max="10482" width="12.88671875" style="1" customWidth="1"/>
    <col min="10483" max="10483" width="15.33203125" style="1" customWidth="1"/>
    <col min="10484" max="10484" width="11" style="1" bestFit="1" customWidth="1"/>
    <col min="10485" max="10731" width="8.88671875" style="1"/>
    <col min="10732" max="10732" width="3.44140625" style="1" customWidth="1"/>
    <col min="10733" max="10733" width="7.33203125" style="1" customWidth="1"/>
    <col min="10734" max="10734" width="50.5546875" style="1" customWidth="1"/>
    <col min="10735" max="10735" width="15.109375" style="1" customWidth="1"/>
    <col min="10736" max="10736" width="20.33203125" style="1" customWidth="1"/>
    <col min="10737" max="10737" width="20.44140625" style="1" customWidth="1"/>
    <col min="10738" max="10738" width="12.88671875" style="1" customWidth="1"/>
    <col min="10739" max="10739" width="15.33203125" style="1" customWidth="1"/>
    <col min="10740" max="10740" width="11" style="1" bestFit="1" customWidth="1"/>
    <col min="10741" max="10987" width="8.88671875" style="1"/>
    <col min="10988" max="10988" width="3.44140625" style="1" customWidth="1"/>
    <col min="10989" max="10989" width="7.33203125" style="1" customWidth="1"/>
    <col min="10990" max="10990" width="50.5546875" style="1" customWidth="1"/>
    <col min="10991" max="10991" width="15.109375" style="1" customWidth="1"/>
    <col min="10992" max="10992" width="20.33203125" style="1" customWidth="1"/>
    <col min="10993" max="10993" width="20.44140625" style="1" customWidth="1"/>
    <col min="10994" max="10994" width="12.88671875" style="1" customWidth="1"/>
    <col min="10995" max="10995" width="15.33203125" style="1" customWidth="1"/>
    <col min="10996" max="10996" width="11" style="1" bestFit="1" customWidth="1"/>
    <col min="10997" max="11243" width="8.88671875" style="1"/>
    <col min="11244" max="11244" width="3.44140625" style="1" customWidth="1"/>
    <col min="11245" max="11245" width="7.33203125" style="1" customWidth="1"/>
    <col min="11246" max="11246" width="50.5546875" style="1" customWidth="1"/>
    <col min="11247" max="11247" width="15.109375" style="1" customWidth="1"/>
    <col min="11248" max="11248" width="20.33203125" style="1" customWidth="1"/>
    <col min="11249" max="11249" width="20.44140625" style="1" customWidth="1"/>
    <col min="11250" max="11250" width="12.88671875" style="1" customWidth="1"/>
    <col min="11251" max="11251" width="15.33203125" style="1" customWidth="1"/>
    <col min="11252" max="11252" width="11" style="1" bestFit="1" customWidth="1"/>
    <col min="11253" max="11499" width="8.88671875" style="1"/>
    <col min="11500" max="11500" width="3.44140625" style="1" customWidth="1"/>
    <col min="11501" max="11501" width="7.33203125" style="1" customWidth="1"/>
    <col min="11502" max="11502" width="50.5546875" style="1" customWidth="1"/>
    <col min="11503" max="11503" width="15.109375" style="1" customWidth="1"/>
    <col min="11504" max="11504" width="20.33203125" style="1" customWidth="1"/>
    <col min="11505" max="11505" width="20.44140625" style="1" customWidth="1"/>
    <col min="11506" max="11506" width="12.88671875" style="1" customWidth="1"/>
    <col min="11507" max="11507" width="15.33203125" style="1" customWidth="1"/>
    <col min="11508" max="11508" width="11" style="1" bestFit="1" customWidth="1"/>
    <col min="11509" max="11755" width="8.88671875" style="1"/>
    <col min="11756" max="11756" width="3.44140625" style="1" customWidth="1"/>
    <col min="11757" max="11757" width="7.33203125" style="1" customWidth="1"/>
    <col min="11758" max="11758" width="50.5546875" style="1" customWidth="1"/>
    <col min="11759" max="11759" width="15.109375" style="1" customWidth="1"/>
    <col min="11760" max="11760" width="20.33203125" style="1" customWidth="1"/>
    <col min="11761" max="11761" width="20.44140625" style="1" customWidth="1"/>
    <col min="11762" max="11762" width="12.88671875" style="1" customWidth="1"/>
    <col min="11763" max="11763" width="15.33203125" style="1" customWidth="1"/>
    <col min="11764" max="11764" width="11" style="1" bestFit="1" customWidth="1"/>
    <col min="11765" max="12011" width="8.88671875" style="1"/>
    <col min="12012" max="12012" width="3.44140625" style="1" customWidth="1"/>
    <col min="12013" max="12013" width="7.33203125" style="1" customWidth="1"/>
    <col min="12014" max="12014" width="50.5546875" style="1" customWidth="1"/>
    <col min="12015" max="12015" width="15.109375" style="1" customWidth="1"/>
    <col min="12016" max="12016" width="20.33203125" style="1" customWidth="1"/>
    <col min="12017" max="12017" width="20.44140625" style="1" customWidth="1"/>
    <col min="12018" max="12018" width="12.88671875" style="1" customWidth="1"/>
    <col min="12019" max="12019" width="15.33203125" style="1" customWidth="1"/>
    <col min="12020" max="12020" width="11" style="1" bestFit="1" customWidth="1"/>
    <col min="12021" max="12267" width="8.88671875" style="1"/>
    <col min="12268" max="12268" width="3.44140625" style="1" customWidth="1"/>
    <col min="12269" max="12269" width="7.33203125" style="1" customWidth="1"/>
    <col min="12270" max="12270" width="50.5546875" style="1" customWidth="1"/>
    <col min="12271" max="12271" width="15.109375" style="1" customWidth="1"/>
    <col min="12272" max="12272" width="20.33203125" style="1" customWidth="1"/>
    <col min="12273" max="12273" width="20.44140625" style="1" customWidth="1"/>
    <col min="12274" max="12274" width="12.88671875" style="1" customWidth="1"/>
    <col min="12275" max="12275" width="15.33203125" style="1" customWidth="1"/>
    <col min="12276" max="12276" width="11" style="1" bestFit="1" customWidth="1"/>
    <col min="12277" max="12523" width="8.88671875" style="1"/>
    <col min="12524" max="12524" width="3.44140625" style="1" customWidth="1"/>
    <col min="12525" max="12525" width="7.33203125" style="1" customWidth="1"/>
    <col min="12526" max="12526" width="50.5546875" style="1" customWidth="1"/>
    <col min="12527" max="12527" width="15.109375" style="1" customWidth="1"/>
    <col min="12528" max="12528" width="20.33203125" style="1" customWidth="1"/>
    <col min="12529" max="12529" width="20.44140625" style="1" customWidth="1"/>
    <col min="12530" max="12530" width="12.88671875" style="1" customWidth="1"/>
    <col min="12531" max="12531" width="15.33203125" style="1" customWidth="1"/>
    <col min="12532" max="12532" width="11" style="1" bestFit="1" customWidth="1"/>
    <col min="12533" max="12779" width="8.88671875" style="1"/>
    <col min="12780" max="12780" width="3.44140625" style="1" customWidth="1"/>
    <col min="12781" max="12781" width="7.33203125" style="1" customWidth="1"/>
    <col min="12782" max="12782" width="50.5546875" style="1" customWidth="1"/>
    <col min="12783" max="12783" width="15.109375" style="1" customWidth="1"/>
    <col min="12784" max="12784" width="20.33203125" style="1" customWidth="1"/>
    <col min="12785" max="12785" width="20.44140625" style="1" customWidth="1"/>
    <col min="12786" max="12786" width="12.88671875" style="1" customWidth="1"/>
    <col min="12787" max="12787" width="15.33203125" style="1" customWidth="1"/>
    <col min="12788" max="12788" width="11" style="1" bestFit="1" customWidth="1"/>
    <col min="12789" max="13035" width="8.88671875" style="1"/>
    <col min="13036" max="13036" width="3.44140625" style="1" customWidth="1"/>
    <col min="13037" max="13037" width="7.33203125" style="1" customWidth="1"/>
    <col min="13038" max="13038" width="50.5546875" style="1" customWidth="1"/>
    <col min="13039" max="13039" width="15.109375" style="1" customWidth="1"/>
    <col min="13040" max="13040" width="20.33203125" style="1" customWidth="1"/>
    <col min="13041" max="13041" width="20.44140625" style="1" customWidth="1"/>
    <col min="13042" max="13042" width="12.88671875" style="1" customWidth="1"/>
    <col min="13043" max="13043" width="15.33203125" style="1" customWidth="1"/>
    <col min="13044" max="13044" width="11" style="1" bestFit="1" customWidth="1"/>
    <col min="13045" max="13291" width="8.88671875" style="1"/>
    <col min="13292" max="13292" width="3.44140625" style="1" customWidth="1"/>
    <col min="13293" max="13293" width="7.33203125" style="1" customWidth="1"/>
    <col min="13294" max="13294" width="50.5546875" style="1" customWidth="1"/>
    <col min="13295" max="13295" width="15.109375" style="1" customWidth="1"/>
    <col min="13296" max="13296" width="20.33203125" style="1" customWidth="1"/>
    <col min="13297" max="13297" width="20.44140625" style="1" customWidth="1"/>
    <col min="13298" max="13298" width="12.88671875" style="1" customWidth="1"/>
    <col min="13299" max="13299" width="15.33203125" style="1" customWidth="1"/>
    <col min="13300" max="13300" width="11" style="1" bestFit="1" customWidth="1"/>
    <col min="13301" max="13547" width="8.88671875" style="1"/>
    <col min="13548" max="13548" width="3.44140625" style="1" customWidth="1"/>
    <col min="13549" max="13549" width="7.33203125" style="1" customWidth="1"/>
    <col min="13550" max="13550" width="50.5546875" style="1" customWidth="1"/>
    <col min="13551" max="13551" width="15.109375" style="1" customWidth="1"/>
    <col min="13552" max="13552" width="20.33203125" style="1" customWidth="1"/>
    <col min="13553" max="13553" width="20.44140625" style="1" customWidth="1"/>
    <col min="13554" max="13554" width="12.88671875" style="1" customWidth="1"/>
    <col min="13555" max="13555" width="15.33203125" style="1" customWidth="1"/>
    <col min="13556" max="13556" width="11" style="1" bestFit="1" customWidth="1"/>
    <col min="13557" max="13803" width="8.88671875" style="1"/>
    <col min="13804" max="13804" width="3.44140625" style="1" customWidth="1"/>
    <col min="13805" max="13805" width="7.33203125" style="1" customWidth="1"/>
    <col min="13806" max="13806" width="50.5546875" style="1" customWidth="1"/>
    <col min="13807" max="13807" width="15.109375" style="1" customWidth="1"/>
    <col min="13808" max="13808" width="20.33203125" style="1" customWidth="1"/>
    <col min="13809" max="13809" width="20.44140625" style="1" customWidth="1"/>
    <col min="13810" max="13810" width="12.88671875" style="1" customWidth="1"/>
    <col min="13811" max="13811" width="15.33203125" style="1" customWidth="1"/>
    <col min="13812" max="13812" width="11" style="1" bestFit="1" customWidth="1"/>
    <col min="13813" max="14059" width="8.88671875" style="1"/>
    <col min="14060" max="14060" width="3.44140625" style="1" customWidth="1"/>
    <col min="14061" max="14061" width="7.33203125" style="1" customWidth="1"/>
    <col min="14062" max="14062" width="50.5546875" style="1" customWidth="1"/>
    <col min="14063" max="14063" width="15.109375" style="1" customWidth="1"/>
    <col min="14064" max="14064" width="20.33203125" style="1" customWidth="1"/>
    <col min="14065" max="14065" width="20.44140625" style="1" customWidth="1"/>
    <col min="14066" max="14066" width="12.88671875" style="1" customWidth="1"/>
    <col min="14067" max="14067" width="15.33203125" style="1" customWidth="1"/>
    <col min="14068" max="14068" width="11" style="1" bestFit="1" customWidth="1"/>
    <col min="14069" max="14315" width="8.88671875" style="1"/>
    <col min="14316" max="14316" width="3.44140625" style="1" customWidth="1"/>
    <col min="14317" max="14317" width="7.33203125" style="1" customWidth="1"/>
    <col min="14318" max="14318" width="50.5546875" style="1" customWidth="1"/>
    <col min="14319" max="14319" width="15.109375" style="1" customWidth="1"/>
    <col min="14320" max="14320" width="20.33203125" style="1" customWidth="1"/>
    <col min="14321" max="14321" width="20.44140625" style="1" customWidth="1"/>
    <col min="14322" max="14322" width="12.88671875" style="1" customWidth="1"/>
    <col min="14323" max="14323" width="15.33203125" style="1" customWidth="1"/>
    <col min="14324" max="14324" width="11" style="1" bestFit="1" customWidth="1"/>
    <col min="14325" max="14571" width="8.88671875" style="1"/>
    <col min="14572" max="14572" width="3.44140625" style="1" customWidth="1"/>
    <col min="14573" max="14573" width="7.33203125" style="1" customWidth="1"/>
    <col min="14574" max="14574" width="50.5546875" style="1" customWidth="1"/>
    <col min="14575" max="14575" width="15.109375" style="1" customWidth="1"/>
    <col min="14576" max="14576" width="20.33203125" style="1" customWidth="1"/>
    <col min="14577" max="14577" width="20.44140625" style="1" customWidth="1"/>
    <col min="14578" max="14578" width="12.88671875" style="1" customWidth="1"/>
    <col min="14579" max="14579" width="15.33203125" style="1" customWidth="1"/>
    <col min="14580" max="14580" width="11" style="1" bestFit="1" customWidth="1"/>
    <col min="14581" max="14827" width="8.88671875" style="1"/>
    <col min="14828" max="14828" width="3.44140625" style="1" customWidth="1"/>
    <col min="14829" max="14829" width="7.33203125" style="1" customWidth="1"/>
    <col min="14830" max="14830" width="50.5546875" style="1" customWidth="1"/>
    <col min="14831" max="14831" width="15.109375" style="1" customWidth="1"/>
    <col min="14832" max="14832" width="20.33203125" style="1" customWidth="1"/>
    <col min="14833" max="14833" width="20.44140625" style="1" customWidth="1"/>
    <col min="14834" max="14834" width="12.88671875" style="1" customWidth="1"/>
    <col min="14835" max="14835" width="15.33203125" style="1" customWidth="1"/>
    <col min="14836" max="14836" width="11" style="1" bestFit="1" customWidth="1"/>
    <col min="14837" max="15083" width="8.88671875" style="1"/>
    <col min="15084" max="15084" width="3.44140625" style="1" customWidth="1"/>
    <col min="15085" max="15085" width="7.33203125" style="1" customWidth="1"/>
    <col min="15086" max="15086" width="50.5546875" style="1" customWidth="1"/>
    <col min="15087" max="15087" width="15.109375" style="1" customWidth="1"/>
    <col min="15088" max="15088" width="20.33203125" style="1" customWidth="1"/>
    <col min="15089" max="15089" width="20.44140625" style="1" customWidth="1"/>
    <col min="15090" max="15090" width="12.88671875" style="1" customWidth="1"/>
    <col min="15091" max="15091" width="15.33203125" style="1" customWidth="1"/>
    <col min="15092" max="15092" width="11" style="1" bestFit="1" customWidth="1"/>
    <col min="15093" max="15339" width="8.88671875" style="1"/>
    <col min="15340" max="15340" width="3.44140625" style="1" customWidth="1"/>
    <col min="15341" max="15341" width="7.33203125" style="1" customWidth="1"/>
    <col min="15342" max="15342" width="50.5546875" style="1" customWidth="1"/>
    <col min="15343" max="15343" width="15.109375" style="1" customWidth="1"/>
    <col min="15344" max="15344" width="20.33203125" style="1" customWidth="1"/>
    <col min="15345" max="15345" width="20.44140625" style="1" customWidth="1"/>
    <col min="15346" max="15346" width="12.88671875" style="1" customWidth="1"/>
    <col min="15347" max="15347" width="15.33203125" style="1" customWidth="1"/>
    <col min="15348" max="15348" width="11" style="1" bestFit="1" customWidth="1"/>
    <col min="15349" max="15595" width="8.88671875" style="1"/>
    <col min="15596" max="15596" width="3.44140625" style="1" customWidth="1"/>
    <col min="15597" max="15597" width="7.33203125" style="1" customWidth="1"/>
    <col min="15598" max="15598" width="50.5546875" style="1" customWidth="1"/>
    <col min="15599" max="15599" width="15.109375" style="1" customWidth="1"/>
    <col min="15600" max="15600" width="20.33203125" style="1" customWidth="1"/>
    <col min="15601" max="15601" width="20.44140625" style="1" customWidth="1"/>
    <col min="15602" max="15602" width="12.88671875" style="1" customWidth="1"/>
    <col min="15603" max="15603" width="15.33203125" style="1" customWidth="1"/>
    <col min="15604" max="15604" width="11" style="1" bestFit="1" customWidth="1"/>
    <col min="15605" max="15851" width="8.88671875" style="1"/>
    <col min="15852" max="15852" width="3.44140625" style="1" customWidth="1"/>
    <col min="15853" max="15853" width="7.33203125" style="1" customWidth="1"/>
    <col min="15854" max="15854" width="50.5546875" style="1" customWidth="1"/>
    <col min="15855" max="15855" width="15.109375" style="1" customWidth="1"/>
    <col min="15856" max="15856" width="20.33203125" style="1" customWidth="1"/>
    <col min="15857" max="15857" width="20.44140625" style="1" customWidth="1"/>
    <col min="15858" max="15858" width="12.88671875" style="1" customWidth="1"/>
    <col min="15859" max="15859" width="15.33203125" style="1" customWidth="1"/>
    <col min="15860" max="15860" width="11" style="1" bestFit="1" customWidth="1"/>
    <col min="15861" max="16107" width="8.88671875" style="1"/>
    <col min="16108" max="16108" width="3.44140625" style="1" customWidth="1"/>
    <col min="16109" max="16109" width="7.33203125" style="1" customWidth="1"/>
    <col min="16110" max="16110" width="50.5546875" style="1" customWidth="1"/>
    <col min="16111" max="16111" width="15.109375" style="1" customWidth="1"/>
    <col min="16112" max="16112" width="20.33203125" style="1" customWidth="1"/>
    <col min="16113" max="16113" width="20.44140625" style="1" customWidth="1"/>
    <col min="16114" max="16114" width="12.88671875" style="1" customWidth="1"/>
    <col min="16115" max="16115" width="15.33203125" style="1" customWidth="1"/>
    <col min="16116" max="16116" width="11" style="1" bestFit="1" customWidth="1"/>
    <col min="16117" max="16383" width="8.88671875" style="1"/>
    <col min="16384" max="16384" width="8.88671875" style="1" customWidth="1"/>
  </cols>
  <sheetData>
    <row r="1" spans="1:6" x14ac:dyDescent="0.3">
      <c r="F1" s="66" t="s">
        <v>0</v>
      </c>
    </row>
    <row r="2" spans="1:6" ht="17.399999999999999" x14ac:dyDescent="0.3">
      <c r="A2" s="5" t="s">
        <v>1</v>
      </c>
      <c r="F2" s="66" t="s">
        <v>153</v>
      </c>
    </row>
    <row r="3" spans="1:6" x14ac:dyDescent="0.3">
      <c r="F3" s="67" t="s">
        <v>154</v>
      </c>
    </row>
    <row r="4" spans="1:6" x14ac:dyDescent="0.3">
      <c r="F4" s="66" t="s">
        <v>155</v>
      </c>
    </row>
    <row r="5" spans="1:6" x14ac:dyDescent="0.3">
      <c r="F5" s="66" t="s">
        <v>2</v>
      </c>
    </row>
    <row r="6" spans="1:6" x14ac:dyDescent="0.3">
      <c r="A6" s="6" t="s">
        <v>3</v>
      </c>
      <c r="F6" s="4"/>
    </row>
    <row r="7" spans="1:6" ht="15.75" customHeight="1" thickBot="1" x14ac:dyDescent="0.35">
      <c r="B7" s="5"/>
      <c r="F7" s="4"/>
    </row>
    <row r="8" spans="1:6" ht="31.2" x14ac:dyDescent="0.3">
      <c r="A8" s="7" t="s">
        <v>4</v>
      </c>
      <c r="B8" s="8" t="s">
        <v>5</v>
      </c>
      <c r="C8" s="9" t="s">
        <v>6</v>
      </c>
      <c r="D8" s="10" t="s">
        <v>7</v>
      </c>
      <c r="E8" s="11" t="s">
        <v>8</v>
      </c>
      <c r="F8" s="12" t="s">
        <v>9</v>
      </c>
    </row>
    <row r="9" spans="1:6" x14ac:dyDescent="0.3">
      <c r="A9" s="13" t="s">
        <v>10</v>
      </c>
      <c r="B9" s="14" t="s">
        <v>11</v>
      </c>
      <c r="C9" s="15">
        <v>199123.92</v>
      </c>
      <c r="D9" s="16">
        <f>SUM(D10:D11)</f>
        <v>14702</v>
      </c>
      <c r="E9" s="17" t="s">
        <v>12</v>
      </c>
      <c r="F9" s="18">
        <f>C9+D9</f>
        <v>213825.92000000001</v>
      </c>
    </row>
    <row r="10" spans="1:6" ht="15" customHeight="1" x14ac:dyDescent="0.3">
      <c r="A10" s="19"/>
      <c r="B10" s="20"/>
      <c r="C10" s="21"/>
      <c r="D10" s="22">
        <v>13137</v>
      </c>
      <c r="E10" s="23" t="s">
        <v>13</v>
      </c>
      <c r="F10" s="24"/>
    </row>
    <row r="11" spans="1:6" ht="13.95" customHeight="1" x14ac:dyDescent="0.3">
      <c r="A11" s="19"/>
      <c r="B11" s="20"/>
      <c r="C11" s="21"/>
      <c r="D11" s="22">
        <v>1565</v>
      </c>
      <c r="E11" s="23" t="s">
        <v>14</v>
      </c>
      <c r="F11" s="24"/>
    </row>
    <row r="12" spans="1:6" x14ac:dyDescent="0.3">
      <c r="A12" s="13" t="s">
        <v>15</v>
      </c>
      <c r="B12" s="14" t="s">
        <v>16</v>
      </c>
      <c r="C12" s="15">
        <v>13000</v>
      </c>
      <c r="D12" s="16">
        <v>9000</v>
      </c>
      <c r="E12" s="17" t="s">
        <v>17</v>
      </c>
      <c r="F12" s="18">
        <f>C12+D12</f>
        <v>22000</v>
      </c>
    </row>
    <row r="13" spans="1:6" s="29" customFormat="1" x14ac:dyDescent="0.3">
      <c r="A13" s="25"/>
      <c r="B13" s="26"/>
      <c r="C13" s="27" t="s">
        <v>18</v>
      </c>
      <c r="D13" s="28">
        <f>D9+D12</f>
        <v>23702</v>
      </c>
      <c r="E13" s="26"/>
      <c r="F13" s="28"/>
    </row>
    <row r="14" spans="1:6" ht="14.25" customHeight="1" x14ac:dyDescent="0.3">
      <c r="A14" s="30"/>
      <c r="C14" s="31"/>
    </row>
    <row r="15" spans="1:6" x14ac:dyDescent="0.3">
      <c r="A15" s="6" t="s">
        <v>19</v>
      </c>
      <c r="E15" s="28"/>
      <c r="F15" s="28"/>
    </row>
    <row r="16" spans="1:6" ht="14.25" customHeight="1" thickBot="1" x14ac:dyDescent="0.35">
      <c r="B16" s="5"/>
      <c r="E16" s="3"/>
      <c r="F16" s="4"/>
    </row>
    <row r="17" spans="1:6" ht="30.6" customHeight="1" x14ac:dyDescent="0.3">
      <c r="A17" s="7" t="s">
        <v>20</v>
      </c>
      <c r="B17" s="32" t="s">
        <v>21</v>
      </c>
      <c r="C17" s="9" t="s">
        <v>6</v>
      </c>
      <c r="D17" s="10" t="s">
        <v>7</v>
      </c>
      <c r="E17" s="33" t="s">
        <v>8</v>
      </c>
      <c r="F17" s="12" t="s">
        <v>9</v>
      </c>
    </row>
    <row r="18" spans="1:6" s="6" customFormat="1" x14ac:dyDescent="0.3">
      <c r="A18" s="13" t="s">
        <v>22</v>
      </c>
      <c r="B18" s="14" t="s">
        <v>23</v>
      </c>
      <c r="C18" s="34"/>
      <c r="D18" s="16"/>
      <c r="E18" s="35"/>
      <c r="F18" s="36"/>
    </row>
    <row r="19" spans="1:6" s="37" customFormat="1" ht="13.95" customHeight="1" x14ac:dyDescent="0.25">
      <c r="A19" s="38" t="s">
        <v>24</v>
      </c>
      <c r="B19" s="39" t="s">
        <v>25</v>
      </c>
      <c r="C19" s="40">
        <v>1800</v>
      </c>
      <c r="D19" s="41">
        <v>17000</v>
      </c>
      <c r="E19" s="42" t="s">
        <v>26</v>
      </c>
      <c r="F19" s="43">
        <f>C19+D19</f>
        <v>18800</v>
      </c>
    </row>
    <row r="20" spans="1:6" s="6" customFormat="1" x14ac:dyDescent="0.3">
      <c r="A20" s="13" t="s">
        <v>27</v>
      </c>
      <c r="B20" s="14" t="s">
        <v>28</v>
      </c>
      <c r="C20" s="34"/>
      <c r="D20" s="16"/>
      <c r="E20" s="35"/>
      <c r="F20" s="36"/>
    </row>
    <row r="21" spans="1:6" s="37" customFormat="1" ht="13.95" customHeight="1" x14ac:dyDescent="0.25">
      <c r="A21" s="38" t="s">
        <v>29</v>
      </c>
      <c r="B21" s="39" t="s">
        <v>30</v>
      </c>
      <c r="C21" s="40">
        <v>1650</v>
      </c>
      <c r="D21" s="41">
        <v>600</v>
      </c>
      <c r="E21" s="42" t="s">
        <v>31</v>
      </c>
      <c r="F21" s="43">
        <f>C21+D21</f>
        <v>2250</v>
      </c>
    </row>
    <row r="22" spans="1:6" s="6" customFormat="1" x14ac:dyDescent="0.3">
      <c r="A22" s="13" t="s">
        <v>32</v>
      </c>
      <c r="B22" s="14" t="s">
        <v>33</v>
      </c>
      <c r="C22" s="34"/>
      <c r="D22" s="16"/>
      <c r="E22" s="35"/>
      <c r="F22" s="36"/>
    </row>
    <row r="23" spans="1:6" s="37" customFormat="1" ht="13.95" customHeight="1" x14ac:dyDescent="0.25">
      <c r="A23" s="38" t="s">
        <v>24</v>
      </c>
      <c r="B23" s="39" t="s">
        <v>25</v>
      </c>
      <c r="C23" s="40">
        <v>14000</v>
      </c>
      <c r="D23" s="41">
        <v>1000</v>
      </c>
      <c r="E23" s="42" t="s">
        <v>34</v>
      </c>
      <c r="F23" s="43">
        <f>C23+D23</f>
        <v>15000</v>
      </c>
    </row>
    <row r="24" spans="1:6" s="6" customFormat="1" x14ac:dyDescent="0.3">
      <c r="A24" s="13" t="s">
        <v>35</v>
      </c>
      <c r="B24" s="14" t="s">
        <v>36</v>
      </c>
      <c r="C24" s="34"/>
      <c r="D24" s="16"/>
      <c r="E24" s="35"/>
      <c r="F24" s="36"/>
    </row>
    <row r="25" spans="1:6" s="37" customFormat="1" ht="13.95" customHeight="1" x14ac:dyDescent="0.25">
      <c r="A25" s="38" t="s">
        <v>24</v>
      </c>
      <c r="B25" s="39" t="s">
        <v>25</v>
      </c>
      <c r="C25" s="40">
        <v>480</v>
      </c>
      <c r="D25" s="41">
        <v>200</v>
      </c>
      <c r="E25" s="42" t="s">
        <v>37</v>
      </c>
      <c r="F25" s="43">
        <f>C25+D25</f>
        <v>680</v>
      </c>
    </row>
    <row r="26" spans="1:6" s="6" customFormat="1" x14ac:dyDescent="0.3">
      <c r="A26" s="13" t="s">
        <v>38</v>
      </c>
      <c r="B26" s="14" t="s">
        <v>39</v>
      </c>
      <c r="C26" s="34"/>
      <c r="D26" s="16"/>
      <c r="E26" s="35"/>
      <c r="F26" s="36"/>
    </row>
    <row r="27" spans="1:6" s="37" customFormat="1" ht="13.95" customHeight="1" x14ac:dyDescent="0.25">
      <c r="A27" s="38" t="s">
        <v>24</v>
      </c>
      <c r="B27" s="39" t="s">
        <v>25</v>
      </c>
      <c r="C27" s="40">
        <v>5340</v>
      </c>
      <c r="D27" s="41">
        <v>36300</v>
      </c>
      <c r="E27" s="42" t="s">
        <v>40</v>
      </c>
      <c r="F27" s="43">
        <f>C27+D27</f>
        <v>41640</v>
      </c>
    </row>
    <row r="28" spans="1:6" s="37" customFormat="1" ht="13.95" customHeight="1" x14ac:dyDescent="0.25">
      <c r="A28" s="38" t="s">
        <v>29</v>
      </c>
      <c r="B28" s="39" t="s">
        <v>30</v>
      </c>
      <c r="C28" s="40"/>
      <c r="D28" s="41">
        <v>145</v>
      </c>
      <c r="E28" s="42" t="s">
        <v>41</v>
      </c>
      <c r="F28" s="43">
        <f>C28+D28</f>
        <v>145</v>
      </c>
    </row>
    <row r="29" spans="1:6" s="6" customFormat="1" x14ac:dyDescent="0.3">
      <c r="A29" s="13" t="s">
        <v>42</v>
      </c>
      <c r="B29" s="14" t="s">
        <v>43</v>
      </c>
      <c r="C29" s="34"/>
      <c r="D29" s="16"/>
      <c r="E29" s="35"/>
      <c r="F29" s="36"/>
    </row>
    <row r="30" spans="1:6" s="37" customFormat="1" ht="13.95" customHeight="1" x14ac:dyDescent="0.25">
      <c r="A30" s="38" t="s">
        <v>44</v>
      </c>
      <c r="B30" s="39" t="s">
        <v>45</v>
      </c>
      <c r="C30" s="40"/>
      <c r="D30" s="41">
        <v>1000</v>
      </c>
      <c r="E30" s="42" t="s">
        <v>46</v>
      </c>
      <c r="F30" s="43">
        <f>C30+D30</f>
        <v>1000</v>
      </c>
    </row>
    <row r="31" spans="1:6" s="37" customFormat="1" ht="13.95" customHeight="1" x14ac:dyDescent="0.25">
      <c r="A31" s="38" t="s">
        <v>24</v>
      </c>
      <c r="B31" s="39" t="s">
        <v>25</v>
      </c>
      <c r="C31" s="40">
        <v>50000</v>
      </c>
      <c r="D31" s="41">
        <v>-1000</v>
      </c>
      <c r="E31" s="42" t="s">
        <v>46</v>
      </c>
      <c r="F31" s="43">
        <f>C31+D31</f>
        <v>49000</v>
      </c>
    </row>
    <row r="32" spans="1:6" s="6" customFormat="1" x14ac:dyDescent="0.3">
      <c r="A32" s="13" t="s">
        <v>47</v>
      </c>
      <c r="B32" s="14" t="s">
        <v>48</v>
      </c>
      <c r="C32" s="34"/>
      <c r="D32" s="16"/>
      <c r="E32" s="35"/>
      <c r="F32" s="36"/>
    </row>
    <row r="33" spans="1:6" s="37" customFormat="1" ht="13.95" customHeight="1" x14ac:dyDescent="0.3">
      <c r="A33" s="38" t="s">
        <v>44</v>
      </c>
      <c r="B33" s="39" t="s">
        <v>45</v>
      </c>
      <c r="C33" s="40"/>
      <c r="D33" s="44">
        <v>4200</v>
      </c>
      <c r="E33" s="42" t="s">
        <v>49</v>
      </c>
      <c r="F33" s="43">
        <f>C33+D33</f>
        <v>4200</v>
      </c>
    </row>
    <row r="34" spans="1:6" s="6" customFormat="1" x14ac:dyDescent="0.3">
      <c r="A34" s="13" t="s">
        <v>50</v>
      </c>
      <c r="B34" s="14" t="s">
        <v>51</v>
      </c>
      <c r="C34" s="34"/>
      <c r="D34" s="16"/>
      <c r="E34" s="35"/>
      <c r="F34" s="36"/>
    </row>
    <row r="35" spans="1:6" s="37" customFormat="1" ht="13.95" customHeight="1" x14ac:dyDescent="0.3">
      <c r="A35" s="38" t="s">
        <v>44</v>
      </c>
      <c r="B35" s="39" t="s">
        <v>45</v>
      </c>
      <c r="C35" s="40">
        <v>0</v>
      </c>
      <c r="D35" s="44">
        <v>310</v>
      </c>
      <c r="E35" s="42" t="s">
        <v>52</v>
      </c>
      <c r="F35" s="43">
        <f>C35+D35</f>
        <v>310</v>
      </c>
    </row>
    <row r="36" spans="1:6" s="37" customFormat="1" ht="13.95" customHeight="1" x14ac:dyDescent="0.3">
      <c r="A36" s="38" t="s">
        <v>24</v>
      </c>
      <c r="B36" s="39" t="s">
        <v>25</v>
      </c>
      <c r="C36" s="40">
        <v>6750</v>
      </c>
      <c r="D36" s="44">
        <v>-310</v>
      </c>
      <c r="E36" s="42" t="s">
        <v>53</v>
      </c>
      <c r="F36" s="43">
        <f>C36+D36</f>
        <v>6440</v>
      </c>
    </row>
    <row r="37" spans="1:6" s="50" customFormat="1" x14ac:dyDescent="0.3">
      <c r="A37" s="45" t="s">
        <v>54</v>
      </c>
      <c r="B37" s="46" t="s">
        <v>55</v>
      </c>
      <c r="C37" s="47"/>
      <c r="D37" s="48"/>
      <c r="E37" s="42"/>
      <c r="F37" s="49"/>
    </row>
    <row r="38" spans="1:6" s="37" customFormat="1" ht="13.95" customHeight="1" x14ac:dyDescent="0.3">
      <c r="A38" s="38" t="s">
        <v>56</v>
      </c>
      <c r="B38" s="39" t="s">
        <v>57</v>
      </c>
      <c r="C38" s="40">
        <v>1000</v>
      </c>
      <c r="D38" s="44">
        <v>-1000</v>
      </c>
      <c r="E38" s="42"/>
      <c r="F38" s="43">
        <f>C38+D38</f>
        <v>0</v>
      </c>
    </row>
    <row r="39" spans="1:6" s="37" customFormat="1" ht="13.95" customHeight="1" x14ac:dyDescent="0.3">
      <c r="A39" s="38" t="s">
        <v>24</v>
      </c>
      <c r="B39" s="39" t="s">
        <v>25</v>
      </c>
      <c r="C39" s="40">
        <v>0</v>
      </c>
      <c r="D39" s="44">
        <v>2000</v>
      </c>
      <c r="E39" s="42" t="s">
        <v>58</v>
      </c>
      <c r="F39" s="43">
        <f>C39+D39</f>
        <v>2000</v>
      </c>
    </row>
    <row r="40" spans="1:6" s="6" customFormat="1" x14ac:dyDescent="0.3">
      <c r="A40" s="13" t="s">
        <v>59</v>
      </c>
      <c r="B40" s="14" t="s">
        <v>60</v>
      </c>
      <c r="C40" s="34"/>
      <c r="D40" s="16"/>
      <c r="E40" s="35"/>
      <c r="F40" s="36"/>
    </row>
    <row r="41" spans="1:6" s="37" customFormat="1" ht="13.95" customHeight="1" x14ac:dyDescent="0.3">
      <c r="A41" s="38" t="s">
        <v>44</v>
      </c>
      <c r="B41" s="39" t="s">
        <v>45</v>
      </c>
      <c r="C41" s="40">
        <v>0</v>
      </c>
      <c r="D41" s="44">
        <v>2200</v>
      </c>
      <c r="E41" s="42" t="s">
        <v>61</v>
      </c>
      <c r="F41" s="43">
        <f>C41+D41</f>
        <v>2200</v>
      </c>
    </row>
    <row r="42" spans="1:6" s="37" customFormat="1" ht="13.95" customHeight="1" x14ac:dyDescent="0.3">
      <c r="A42" s="38" t="s">
        <v>24</v>
      </c>
      <c r="B42" s="39" t="s">
        <v>25</v>
      </c>
      <c r="C42" s="40">
        <v>5300</v>
      </c>
      <c r="D42" s="44">
        <v>-2200</v>
      </c>
      <c r="E42" s="42" t="s">
        <v>53</v>
      </c>
      <c r="F42" s="43">
        <f>C42+D42</f>
        <v>3100</v>
      </c>
    </row>
    <row r="43" spans="1:6" s="6" customFormat="1" x14ac:dyDescent="0.3">
      <c r="A43" s="13" t="s">
        <v>62</v>
      </c>
      <c r="B43" s="14" t="s">
        <v>63</v>
      </c>
      <c r="C43" s="34"/>
      <c r="D43" s="16"/>
      <c r="E43" s="35"/>
      <c r="F43" s="36"/>
    </row>
    <row r="44" spans="1:6" s="37" customFormat="1" ht="13.95" customHeight="1" x14ac:dyDescent="0.3">
      <c r="A44" s="38" t="s">
        <v>56</v>
      </c>
      <c r="B44" s="39" t="s">
        <v>57</v>
      </c>
      <c r="C44" s="40">
        <v>8130</v>
      </c>
      <c r="D44" s="44">
        <v>-1800</v>
      </c>
      <c r="E44" s="42" t="s">
        <v>64</v>
      </c>
      <c r="F44" s="43">
        <f>C44+D44</f>
        <v>6330</v>
      </c>
    </row>
    <row r="45" spans="1:6" s="37" customFormat="1" ht="13.95" customHeight="1" x14ac:dyDescent="0.3">
      <c r="A45" s="38" t="s">
        <v>24</v>
      </c>
      <c r="B45" s="39" t="s">
        <v>25</v>
      </c>
      <c r="C45" s="40">
        <v>0</v>
      </c>
      <c r="D45" s="44">
        <v>1800</v>
      </c>
      <c r="E45" s="42" t="s">
        <v>53</v>
      </c>
      <c r="F45" s="43">
        <f>C45+D45</f>
        <v>1800</v>
      </c>
    </row>
    <row r="46" spans="1:6" s="6" customFormat="1" x14ac:dyDescent="0.3">
      <c r="A46" s="13" t="s">
        <v>65</v>
      </c>
      <c r="B46" s="14" t="s">
        <v>66</v>
      </c>
      <c r="C46" s="34"/>
      <c r="D46" s="16"/>
      <c r="E46" s="35"/>
      <c r="F46" s="36"/>
    </row>
    <row r="47" spans="1:6" s="37" customFormat="1" ht="13.95" customHeight="1" x14ac:dyDescent="0.3">
      <c r="A47" s="38" t="s">
        <v>24</v>
      </c>
      <c r="B47" s="39" t="s">
        <v>25</v>
      </c>
      <c r="C47" s="40">
        <v>17234</v>
      </c>
      <c r="D47" s="44">
        <v>2500</v>
      </c>
      <c r="E47" s="42" t="s">
        <v>67</v>
      </c>
      <c r="F47" s="43">
        <f>C47+D47</f>
        <v>19734</v>
      </c>
    </row>
    <row r="48" spans="1:6" s="6" customFormat="1" x14ac:dyDescent="0.3">
      <c r="A48" s="13" t="s">
        <v>68</v>
      </c>
      <c r="B48" s="14" t="s">
        <v>69</v>
      </c>
      <c r="C48" s="34"/>
      <c r="D48" s="16"/>
      <c r="E48" s="35"/>
      <c r="F48" s="36"/>
    </row>
    <row r="49" spans="1:6" s="37" customFormat="1" ht="13.95" customHeight="1" x14ac:dyDescent="0.3">
      <c r="A49" s="38" t="s">
        <v>56</v>
      </c>
      <c r="B49" s="39" t="s">
        <v>57</v>
      </c>
      <c r="C49" s="40">
        <v>67970</v>
      </c>
      <c r="D49" s="44">
        <v>600</v>
      </c>
      <c r="E49" s="42" t="s">
        <v>70</v>
      </c>
      <c r="F49" s="43">
        <f>C49+D49</f>
        <v>68570</v>
      </c>
    </row>
    <row r="50" spans="1:6" s="37" customFormat="1" ht="13.95" customHeight="1" x14ac:dyDescent="0.3">
      <c r="A50" s="38" t="s">
        <v>24</v>
      </c>
      <c r="B50" s="39" t="s">
        <v>25</v>
      </c>
      <c r="C50" s="40">
        <v>9600</v>
      </c>
      <c r="D50" s="44">
        <v>-2400</v>
      </c>
      <c r="E50" s="42" t="s">
        <v>53</v>
      </c>
      <c r="F50" s="43">
        <f>C50+D50</f>
        <v>7200</v>
      </c>
    </row>
    <row r="51" spans="1:6" s="6" customFormat="1" x14ac:dyDescent="0.3">
      <c r="A51" s="13" t="s">
        <v>71</v>
      </c>
      <c r="B51" s="14" t="s">
        <v>72</v>
      </c>
      <c r="C51" s="34"/>
      <c r="D51" s="16"/>
      <c r="E51" s="35"/>
      <c r="F51" s="36"/>
    </row>
    <row r="52" spans="1:6" s="37" customFormat="1" ht="13.95" customHeight="1" x14ac:dyDescent="0.3">
      <c r="A52" s="38" t="s">
        <v>56</v>
      </c>
      <c r="B52" s="39" t="s">
        <v>57</v>
      </c>
      <c r="C52" s="40">
        <v>2240</v>
      </c>
      <c r="D52" s="44">
        <v>1800</v>
      </c>
      <c r="E52" s="42" t="s">
        <v>73</v>
      </c>
      <c r="F52" s="43">
        <f>C52+D52</f>
        <v>4040</v>
      </c>
    </row>
    <row r="53" spans="1:6" s="6" customFormat="1" x14ac:dyDescent="0.3">
      <c r="A53" s="13" t="s">
        <v>74</v>
      </c>
      <c r="B53" s="14" t="s">
        <v>75</v>
      </c>
      <c r="C53" s="34"/>
      <c r="D53" s="16"/>
      <c r="E53" s="35"/>
      <c r="F53" s="36"/>
    </row>
    <row r="54" spans="1:6" s="37" customFormat="1" ht="37.200000000000003" customHeight="1" x14ac:dyDescent="0.3">
      <c r="A54" s="38" t="s">
        <v>24</v>
      </c>
      <c r="B54" s="39" t="s">
        <v>25</v>
      </c>
      <c r="C54" s="40">
        <v>50000</v>
      </c>
      <c r="D54" s="44">
        <v>10000</v>
      </c>
      <c r="E54" s="51" t="s">
        <v>76</v>
      </c>
      <c r="F54" s="43">
        <f>C54+D54</f>
        <v>60000</v>
      </c>
    </row>
    <row r="55" spans="1:6" s="6" customFormat="1" x14ac:dyDescent="0.3">
      <c r="A55" s="13" t="s">
        <v>77</v>
      </c>
      <c r="B55" s="14" t="s">
        <v>156</v>
      </c>
      <c r="C55" s="34"/>
      <c r="D55" s="16"/>
      <c r="E55" s="35"/>
      <c r="F55" s="36"/>
    </row>
    <row r="56" spans="1:6" s="37" customFormat="1" ht="13.95" customHeight="1" x14ac:dyDescent="0.3">
      <c r="A56" s="38" t="s">
        <v>44</v>
      </c>
      <c r="B56" s="39" t="s">
        <v>45</v>
      </c>
      <c r="C56" s="40">
        <v>67867</v>
      </c>
      <c r="D56" s="44">
        <v>3500</v>
      </c>
      <c r="E56" s="42" t="s">
        <v>78</v>
      </c>
      <c r="F56" s="43">
        <f t="shared" ref="F56" si="0">C56+D56</f>
        <v>71367</v>
      </c>
    </row>
    <row r="57" spans="1:6" s="6" customFormat="1" x14ac:dyDescent="0.3">
      <c r="A57" s="13" t="s">
        <v>79</v>
      </c>
      <c r="B57" s="14" t="s">
        <v>80</v>
      </c>
      <c r="C57" s="34"/>
      <c r="D57" s="16"/>
      <c r="E57" s="35"/>
      <c r="F57" s="36"/>
    </row>
    <row r="58" spans="1:6" s="37" customFormat="1" ht="13.95" customHeight="1" x14ac:dyDescent="0.3">
      <c r="A58" s="38" t="s">
        <v>44</v>
      </c>
      <c r="B58" s="39" t="s">
        <v>45</v>
      </c>
      <c r="C58" s="40">
        <v>66051</v>
      </c>
      <c r="D58" s="44">
        <v>6500</v>
      </c>
      <c r="E58" s="42" t="s">
        <v>81</v>
      </c>
      <c r="F58" s="43">
        <f>C58+D58</f>
        <v>72551</v>
      </c>
    </row>
    <row r="59" spans="1:6" s="37" customFormat="1" ht="13.95" customHeight="1" x14ac:dyDescent="0.3">
      <c r="A59" s="38" t="s">
        <v>24</v>
      </c>
      <c r="B59" s="39" t="s">
        <v>25</v>
      </c>
      <c r="C59" s="40">
        <v>53715.02</v>
      </c>
      <c r="D59" s="44">
        <v>-1474</v>
      </c>
      <c r="E59" s="42" t="s">
        <v>82</v>
      </c>
      <c r="F59" s="43">
        <f t="shared" ref="F59:F62" si="1">C59+D59</f>
        <v>52241.02</v>
      </c>
    </row>
    <row r="60" spans="1:6" s="6" customFormat="1" x14ac:dyDescent="0.3">
      <c r="A60" s="13" t="s">
        <v>83</v>
      </c>
      <c r="B60" s="14" t="s">
        <v>84</v>
      </c>
      <c r="C60" s="34"/>
      <c r="D60" s="16"/>
      <c r="E60" s="35"/>
      <c r="F60" s="36"/>
    </row>
    <row r="61" spans="1:6" s="37" customFormat="1" ht="13.95" customHeight="1" x14ac:dyDescent="0.3">
      <c r="A61" s="38" t="s">
        <v>44</v>
      </c>
      <c r="B61" s="39" t="s">
        <v>45</v>
      </c>
      <c r="C61" s="40">
        <v>787489</v>
      </c>
      <c r="D61" s="44">
        <v>2900</v>
      </c>
      <c r="E61" s="42" t="s">
        <v>85</v>
      </c>
      <c r="F61" s="43">
        <f t="shared" si="1"/>
        <v>790389</v>
      </c>
    </row>
    <row r="62" spans="1:6" s="37" customFormat="1" ht="13.95" customHeight="1" x14ac:dyDescent="0.3">
      <c r="A62" s="38" t="s">
        <v>24</v>
      </c>
      <c r="B62" s="39" t="s">
        <v>25</v>
      </c>
      <c r="C62" s="40">
        <v>160802.71</v>
      </c>
      <c r="D62" s="44">
        <v>1565</v>
      </c>
      <c r="E62" s="42" t="s">
        <v>86</v>
      </c>
      <c r="F62" s="43">
        <f t="shared" si="1"/>
        <v>162367.71</v>
      </c>
    </row>
    <row r="63" spans="1:6" s="6" customFormat="1" x14ac:dyDescent="0.3">
      <c r="A63" s="13" t="s">
        <v>87</v>
      </c>
      <c r="B63" s="14" t="s">
        <v>88</v>
      </c>
      <c r="C63" s="34"/>
      <c r="D63" s="16"/>
      <c r="E63" s="35"/>
      <c r="F63" s="36"/>
    </row>
    <row r="64" spans="1:6" s="37" customFormat="1" ht="13.95" customHeight="1" x14ac:dyDescent="0.3">
      <c r="A64" s="38" t="s">
        <v>24</v>
      </c>
      <c r="B64" s="39" t="s">
        <v>25</v>
      </c>
      <c r="C64" s="40">
        <v>101106.61</v>
      </c>
      <c r="D64" s="44">
        <v>1000</v>
      </c>
      <c r="E64" s="42" t="s">
        <v>89</v>
      </c>
      <c r="F64" s="43">
        <f>C64+D64</f>
        <v>102106.61</v>
      </c>
    </row>
    <row r="65" spans="1:6" s="6" customFormat="1" x14ac:dyDescent="0.3">
      <c r="A65" s="13" t="s">
        <v>90</v>
      </c>
      <c r="B65" s="14" t="s">
        <v>91</v>
      </c>
      <c r="C65" s="34"/>
      <c r="D65" s="16"/>
      <c r="E65" s="35"/>
      <c r="F65" s="36"/>
    </row>
    <row r="66" spans="1:6" s="37" customFormat="1" ht="13.95" customHeight="1" x14ac:dyDescent="0.3">
      <c r="A66" s="38" t="s">
        <v>24</v>
      </c>
      <c r="B66" s="39" t="s">
        <v>25</v>
      </c>
      <c r="C66" s="40">
        <v>110222.05</v>
      </c>
      <c r="D66" s="44">
        <v>-30000</v>
      </c>
      <c r="E66" s="42" t="s">
        <v>92</v>
      </c>
      <c r="F66" s="43">
        <f t="shared" ref="F66" si="2">C66+D66</f>
        <v>80222.05</v>
      </c>
    </row>
    <row r="67" spans="1:6" s="6" customFormat="1" x14ac:dyDescent="0.3">
      <c r="A67" s="13" t="s">
        <v>93</v>
      </c>
      <c r="B67" s="14" t="s">
        <v>94</v>
      </c>
      <c r="C67" s="34"/>
      <c r="D67" s="16"/>
      <c r="E67" s="35"/>
      <c r="F67" s="36"/>
    </row>
    <row r="68" spans="1:6" s="37" customFormat="1" ht="13.95" customHeight="1" x14ac:dyDescent="0.3">
      <c r="A68" s="38" t="s">
        <v>24</v>
      </c>
      <c r="B68" s="39" t="s">
        <v>25</v>
      </c>
      <c r="C68" s="40">
        <v>55000</v>
      </c>
      <c r="D68" s="44">
        <v>30000</v>
      </c>
      <c r="E68" s="42" t="s">
        <v>95</v>
      </c>
      <c r="F68" s="43">
        <f t="shared" ref="F68:F75" si="3">C68+D68</f>
        <v>85000</v>
      </c>
    </row>
    <row r="69" spans="1:6" s="6" customFormat="1" x14ac:dyDescent="0.3">
      <c r="A69" s="13" t="s">
        <v>96</v>
      </c>
      <c r="B69" s="14" t="s">
        <v>97</v>
      </c>
      <c r="C69" s="34"/>
      <c r="D69" s="16"/>
      <c r="E69" s="35"/>
      <c r="F69" s="36"/>
    </row>
    <row r="70" spans="1:6" s="37" customFormat="1" ht="13.95" customHeight="1" x14ac:dyDescent="0.3">
      <c r="A70" s="38" t="s">
        <v>98</v>
      </c>
      <c r="B70" s="39" t="s">
        <v>99</v>
      </c>
      <c r="C70" s="40">
        <v>9000</v>
      </c>
      <c r="D70" s="44">
        <v>500</v>
      </c>
      <c r="E70" s="42" t="s">
        <v>100</v>
      </c>
      <c r="F70" s="43">
        <f t="shared" si="3"/>
        <v>9500</v>
      </c>
    </row>
    <row r="71" spans="1:6" s="37" customFormat="1" ht="13.95" customHeight="1" x14ac:dyDescent="0.3">
      <c r="A71" s="38" t="s">
        <v>24</v>
      </c>
      <c r="B71" s="39" t="s">
        <v>25</v>
      </c>
      <c r="C71" s="40">
        <v>77700</v>
      </c>
      <c r="D71" s="44">
        <v>10000</v>
      </c>
      <c r="E71" s="42" t="s">
        <v>101</v>
      </c>
      <c r="F71" s="43">
        <f t="shared" si="3"/>
        <v>87700</v>
      </c>
    </row>
    <row r="72" spans="1:6" s="6" customFormat="1" x14ac:dyDescent="0.3">
      <c r="A72" s="13" t="s">
        <v>102</v>
      </c>
      <c r="B72" s="14" t="s">
        <v>103</v>
      </c>
      <c r="C72" s="34"/>
      <c r="D72" s="16"/>
      <c r="E72" s="35"/>
      <c r="F72" s="36"/>
    </row>
    <row r="73" spans="1:6" s="37" customFormat="1" ht="13.95" customHeight="1" x14ac:dyDescent="0.3">
      <c r="A73" s="38" t="s">
        <v>24</v>
      </c>
      <c r="B73" s="39" t="s">
        <v>25</v>
      </c>
      <c r="C73" s="40">
        <v>48721.35</v>
      </c>
      <c r="D73" s="44">
        <v>1043.5899999999999</v>
      </c>
      <c r="E73" s="42" t="s">
        <v>104</v>
      </c>
      <c r="F73" s="43">
        <f t="shared" si="3"/>
        <v>49764.939999999995</v>
      </c>
    </row>
    <row r="74" spans="1:6" s="6" customFormat="1" x14ac:dyDescent="0.3">
      <c r="A74" s="13" t="s">
        <v>105</v>
      </c>
      <c r="B74" s="14" t="s">
        <v>106</v>
      </c>
      <c r="C74" s="34"/>
      <c r="D74" s="16"/>
      <c r="E74" s="35"/>
      <c r="F74" s="36"/>
    </row>
    <row r="75" spans="1:6" s="37" customFormat="1" ht="13.95" customHeight="1" x14ac:dyDescent="0.3">
      <c r="A75" s="38" t="s">
        <v>24</v>
      </c>
      <c r="B75" s="39" t="s">
        <v>25</v>
      </c>
      <c r="C75" s="40">
        <v>3300</v>
      </c>
      <c r="D75" s="44">
        <v>500</v>
      </c>
      <c r="E75" s="42" t="s">
        <v>107</v>
      </c>
      <c r="F75" s="43">
        <f t="shared" si="3"/>
        <v>3800</v>
      </c>
    </row>
    <row r="76" spans="1:6" s="6" customFormat="1" x14ac:dyDescent="0.3">
      <c r="A76" s="13" t="s">
        <v>108</v>
      </c>
      <c r="B76" s="14" t="s">
        <v>109</v>
      </c>
      <c r="C76" s="34"/>
      <c r="D76" s="16"/>
      <c r="E76" s="35"/>
      <c r="F76" s="36"/>
    </row>
    <row r="77" spans="1:6" s="37" customFormat="1" ht="13.95" customHeight="1" x14ac:dyDescent="0.3">
      <c r="A77" s="38" t="s">
        <v>24</v>
      </c>
      <c r="B77" s="39" t="s">
        <v>25</v>
      </c>
      <c r="C77" s="40">
        <v>3944</v>
      </c>
      <c r="D77" s="44">
        <v>-10</v>
      </c>
      <c r="E77" s="42" t="s">
        <v>53</v>
      </c>
      <c r="F77" s="43">
        <f t="shared" ref="F77:F78" si="4">C77+D77</f>
        <v>3934</v>
      </c>
    </row>
    <row r="78" spans="1:6" s="37" customFormat="1" ht="13.95" customHeight="1" x14ac:dyDescent="0.3">
      <c r="A78" s="38" t="s">
        <v>29</v>
      </c>
      <c r="B78" s="39" t="s">
        <v>30</v>
      </c>
      <c r="C78" s="40">
        <v>0</v>
      </c>
      <c r="D78" s="44">
        <v>10</v>
      </c>
      <c r="E78" s="42" t="s">
        <v>110</v>
      </c>
      <c r="F78" s="43">
        <f t="shared" si="4"/>
        <v>10</v>
      </c>
    </row>
    <row r="79" spans="1:6" s="6" customFormat="1" x14ac:dyDescent="0.3">
      <c r="A79" s="13" t="s">
        <v>111</v>
      </c>
      <c r="B79" s="14" t="s">
        <v>112</v>
      </c>
      <c r="C79" s="34"/>
      <c r="D79" s="16"/>
      <c r="E79" s="35"/>
      <c r="F79" s="36"/>
    </row>
    <row r="80" spans="1:6" s="37" customFormat="1" ht="13.95" customHeight="1" x14ac:dyDescent="0.3">
      <c r="A80" s="38" t="s">
        <v>98</v>
      </c>
      <c r="B80" s="39" t="s">
        <v>99</v>
      </c>
      <c r="C80" s="40">
        <v>2000</v>
      </c>
      <c r="D80" s="44">
        <v>-100</v>
      </c>
      <c r="E80" s="42" t="s">
        <v>113</v>
      </c>
      <c r="F80" s="43">
        <f t="shared" ref="F80:F81" si="5">C80+D80</f>
        <v>1900</v>
      </c>
    </row>
    <row r="81" spans="1:7" s="37" customFormat="1" ht="13.95" customHeight="1" x14ac:dyDescent="0.3">
      <c r="A81" s="38" t="s">
        <v>24</v>
      </c>
      <c r="B81" s="39" t="s">
        <v>25</v>
      </c>
      <c r="C81" s="40">
        <v>0</v>
      </c>
      <c r="D81" s="44">
        <v>100</v>
      </c>
      <c r="E81" s="42" t="s">
        <v>113</v>
      </c>
      <c r="F81" s="43">
        <f t="shared" si="5"/>
        <v>100</v>
      </c>
    </row>
    <row r="82" spans="1:7" s="6" customFormat="1" x14ac:dyDescent="0.3">
      <c r="A82" s="13" t="s">
        <v>114</v>
      </c>
      <c r="B82" s="14" t="s">
        <v>115</v>
      </c>
      <c r="C82" s="34"/>
      <c r="D82" s="16"/>
      <c r="E82" s="35"/>
      <c r="F82" s="36"/>
    </row>
    <row r="83" spans="1:7" s="37" customFormat="1" ht="13.95" customHeight="1" x14ac:dyDescent="0.3">
      <c r="A83" s="38" t="s">
        <v>44</v>
      </c>
      <c r="B83" s="39" t="s">
        <v>45</v>
      </c>
      <c r="C83" s="40">
        <v>0</v>
      </c>
      <c r="D83" s="44">
        <v>1000</v>
      </c>
      <c r="E83" s="42" t="s">
        <v>116</v>
      </c>
      <c r="F83" s="43">
        <f t="shared" ref="F83:F84" si="6">C83+D83</f>
        <v>1000</v>
      </c>
    </row>
    <row r="84" spans="1:7" s="37" customFormat="1" ht="13.95" customHeight="1" x14ac:dyDescent="0.3">
      <c r="A84" s="38" t="s">
        <v>24</v>
      </c>
      <c r="B84" s="39" t="s">
        <v>25</v>
      </c>
      <c r="C84" s="40">
        <v>9600</v>
      </c>
      <c r="D84" s="44">
        <v>-1000</v>
      </c>
      <c r="E84" s="42" t="s">
        <v>116</v>
      </c>
      <c r="F84" s="43">
        <f t="shared" si="6"/>
        <v>8600</v>
      </c>
    </row>
    <row r="85" spans="1:7" s="29" customFormat="1" x14ac:dyDescent="0.3">
      <c r="A85" s="25"/>
      <c r="B85" s="26"/>
      <c r="C85" s="27" t="s">
        <v>117</v>
      </c>
      <c r="D85" s="28">
        <f>SUM(D19:D84)</f>
        <v>98979.59</v>
      </c>
      <c r="E85" s="26"/>
      <c r="F85" s="28"/>
    </row>
    <row r="86" spans="1:7" x14ac:dyDescent="0.3">
      <c r="A86" s="52"/>
    </row>
    <row r="87" spans="1:7" x14ac:dyDescent="0.3">
      <c r="A87" s="6" t="s">
        <v>118</v>
      </c>
      <c r="C87" s="53"/>
      <c r="D87" s="1"/>
      <c r="F87" s="3"/>
    </row>
    <row r="88" spans="1:7" ht="15.75" customHeight="1" thickBot="1" x14ac:dyDescent="0.35">
      <c r="A88" s="6"/>
      <c r="C88" s="53"/>
      <c r="D88" s="1"/>
    </row>
    <row r="89" spans="1:7" ht="31.2" x14ac:dyDescent="0.3">
      <c r="A89" s="7" t="s">
        <v>20</v>
      </c>
      <c r="B89" s="8" t="s">
        <v>119</v>
      </c>
      <c r="C89" s="9" t="s">
        <v>6</v>
      </c>
      <c r="D89" s="10" t="s">
        <v>120</v>
      </c>
      <c r="E89" s="11" t="s">
        <v>8</v>
      </c>
      <c r="F89" s="12" t="s">
        <v>9</v>
      </c>
    </row>
    <row r="90" spans="1:7" x14ac:dyDescent="0.3">
      <c r="A90" s="13" t="s">
        <v>27</v>
      </c>
      <c r="B90" s="54" t="s">
        <v>28</v>
      </c>
      <c r="C90" s="34"/>
      <c r="D90" s="55"/>
      <c r="E90" s="56"/>
      <c r="F90" s="57"/>
      <c r="G90" s="3"/>
    </row>
    <row r="91" spans="1:7" x14ac:dyDescent="0.3">
      <c r="A91" s="58" t="s">
        <v>121</v>
      </c>
      <c r="B91" s="59" t="s">
        <v>122</v>
      </c>
      <c r="C91" s="60">
        <v>13700</v>
      </c>
      <c r="D91" s="61">
        <v>500</v>
      </c>
      <c r="E91" s="62" t="s">
        <v>123</v>
      </c>
      <c r="F91" s="63">
        <f>C91+D91</f>
        <v>14200</v>
      </c>
    </row>
    <row r="92" spans="1:7" x14ac:dyDescent="0.3">
      <c r="A92" s="13" t="s">
        <v>124</v>
      </c>
      <c r="B92" s="54" t="s">
        <v>125</v>
      </c>
      <c r="C92" s="34"/>
      <c r="D92" s="55"/>
      <c r="E92" s="56"/>
      <c r="F92" s="57"/>
    </row>
    <row r="93" spans="1:7" ht="26.4" x14ac:dyDescent="0.3">
      <c r="A93" s="58" t="s">
        <v>126</v>
      </c>
      <c r="B93" s="59" t="s">
        <v>127</v>
      </c>
      <c r="C93" s="60">
        <v>-25581</v>
      </c>
      <c r="D93" s="61">
        <v>5000</v>
      </c>
      <c r="E93" s="56" t="s">
        <v>128</v>
      </c>
      <c r="F93" s="63">
        <f>C93+D93</f>
        <v>-20581</v>
      </c>
    </row>
    <row r="94" spans="1:7" x14ac:dyDescent="0.3">
      <c r="A94" s="13" t="s">
        <v>129</v>
      </c>
      <c r="B94" s="54" t="s">
        <v>130</v>
      </c>
      <c r="C94" s="34"/>
      <c r="D94" s="55"/>
      <c r="E94" s="56"/>
      <c r="F94" s="57"/>
    </row>
    <row r="95" spans="1:7" x14ac:dyDescent="0.3">
      <c r="A95" s="58" t="s">
        <v>131</v>
      </c>
      <c r="B95" s="59" t="s">
        <v>132</v>
      </c>
      <c r="C95" s="60">
        <v>-137512</v>
      </c>
      <c r="D95" s="61">
        <v>60000</v>
      </c>
      <c r="E95" s="56" t="s">
        <v>145</v>
      </c>
      <c r="F95" s="63">
        <f>C95+D95</f>
        <v>-77512</v>
      </c>
    </row>
    <row r="96" spans="1:7" x14ac:dyDescent="0.3">
      <c r="A96" s="13" t="s">
        <v>38</v>
      </c>
      <c r="B96" s="14" t="s">
        <v>39</v>
      </c>
      <c r="C96" s="34"/>
      <c r="D96" s="55"/>
      <c r="E96" s="56"/>
      <c r="F96" s="57"/>
    </row>
    <row r="97" spans="1:6" ht="39.6" x14ac:dyDescent="0.3">
      <c r="A97" s="58" t="s">
        <v>131</v>
      </c>
      <c r="B97" s="59" t="s">
        <v>132</v>
      </c>
      <c r="C97" s="60">
        <v>-27000</v>
      </c>
      <c r="D97" s="61">
        <v>25000</v>
      </c>
      <c r="E97" s="56" t="s">
        <v>133</v>
      </c>
      <c r="F97" s="63">
        <f>C97+D97</f>
        <v>-2000</v>
      </c>
    </row>
    <row r="98" spans="1:6" x14ac:dyDescent="0.3">
      <c r="A98" s="58" t="s">
        <v>121</v>
      </c>
      <c r="B98" s="59" t="s">
        <v>122</v>
      </c>
      <c r="C98" s="60">
        <v>0</v>
      </c>
      <c r="D98" s="61">
        <v>154000</v>
      </c>
      <c r="E98" s="56" t="s">
        <v>134</v>
      </c>
      <c r="F98" s="63">
        <f>C98+D98</f>
        <v>154000</v>
      </c>
    </row>
    <row r="99" spans="1:6" x14ac:dyDescent="0.3">
      <c r="A99" s="13" t="s">
        <v>135</v>
      </c>
      <c r="B99" s="14" t="s">
        <v>136</v>
      </c>
      <c r="C99" s="34"/>
      <c r="D99" s="55"/>
      <c r="E99" s="56"/>
      <c r="F99" s="57"/>
    </row>
    <row r="100" spans="1:6" ht="13.95" customHeight="1" x14ac:dyDescent="0.3">
      <c r="A100" s="58" t="s">
        <v>131</v>
      </c>
      <c r="B100" s="59" t="s">
        <v>132</v>
      </c>
      <c r="C100" s="60">
        <f>-949455-56498</f>
        <v>-1005953</v>
      </c>
      <c r="D100" s="61">
        <v>560000</v>
      </c>
      <c r="E100" s="56" t="s">
        <v>137</v>
      </c>
      <c r="F100" s="63">
        <f>C100+D100</f>
        <v>-445953</v>
      </c>
    </row>
    <row r="101" spans="1:6" x14ac:dyDescent="0.3">
      <c r="A101" s="58" t="s">
        <v>138</v>
      </c>
      <c r="B101" s="59" t="s">
        <v>139</v>
      </c>
      <c r="C101" s="60">
        <v>807037</v>
      </c>
      <c r="D101" s="61">
        <v>-476000</v>
      </c>
      <c r="E101" s="56"/>
      <c r="F101" s="63">
        <f>C101+D101</f>
        <v>331037</v>
      </c>
    </row>
    <row r="102" spans="1:6" x14ac:dyDescent="0.3">
      <c r="A102" s="13" t="s">
        <v>140</v>
      </c>
      <c r="B102" s="14" t="s">
        <v>141</v>
      </c>
      <c r="C102" s="34"/>
      <c r="D102" s="55"/>
      <c r="E102" s="56"/>
      <c r="F102" s="57"/>
    </row>
    <row r="103" spans="1:6" ht="13.95" customHeight="1" x14ac:dyDescent="0.3">
      <c r="A103" s="58" t="s">
        <v>131</v>
      </c>
      <c r="B103" s="59" t="s">
        <v>132</v>
      </c>
      <c r="C103" s="60">
        <v>-35000</v>
      </c>
      <c r="D103" s="61">
        <v>10000</v>
      </c>
      <c r="E103" s="56" t="s">
        <v>142</v>
      </c>
      <c r="F103" s="63">
        <f>C103+D103</f>
        <v>-25000</v>
      </c>
    </row>
    <row r="104" spans="1:6" x14ac:dyDescent="0.3">
      <c r="A104" s="13" t="s">
        <v>143</v>
      </c>
      <c r="B104" s="14" t="s">
        <v>144</v>
      </c>
      <c r="C104" s="34"/>
      <c r="D104" s="55"/>
      <c r="E104" s="56"/>
      <c r="F104" s="57"/>
    </row>
    <row r="105" spans="1:6" ht="13.95" customHeight="1" x14ac:dyDescent="0.3">
      <c r="A105" s="58" t="s">
        <v>131</v>
      </c>
      <c r="B105" s="59" t="s">
        <v>132</v>
      </c>
      <c r="C105" s="60">
        <v>0</v>
      </c>
      <c r="D105" s="61">
        <v>-60000</v>
      </c>
      <c r="E105" s="56" t="s">
        <v>145</v>
      </c>
      <c r="F105" s="63">
        <f>C105+D105</f>
        <v>-60000</v>
      </c>
    </row>
    <row r="106" spans="1:6" ht="15" customHeight="1" x14ac:dyDescent="0.3">
      <c r="A106" s="13" t="s">
        <v>146</v>
      </c>
      <c r="B106" s="14" t="s">
        <v>51</v>
      </c>
      <c r="C106" s="34"/>
      <c r="D106" s="55"/>
      <c r="E106" s="56"/>
      <c r="F106" s="57"/>
    </row>
    <row r="107" spans="1:6" ht="27" customHeight="1" x14ac:dyDescent="0.3">
      <c r="A107" s="58" t="s">
        <v>131</v>
      </c>
      <c r="B107" s="59" t="s">
        <v>132</v>
      </c>
      <c r="C107" s="60">
        <v>-5000</v>
      </c>
      <c r="D107" s="61">
        <v>500</v>
      </c>
      <c r="E107" s="56" t="s">
        <v>147</v>
      </c>
      <c r="F107" s="63">
        <f>C107+D107</f>
        <v>-4500</v>
      </c>
    </row>
    <row r="108" spans="1:6" x14ac:dyDescent="0.3">
      <c r="A108" s="13" t="s">
        <v>65</v>
      </c>
      <c r="B108" s="54" t="s">
        <v>66</v>
      </c>
      <c r="C108" s="34"/>
      <c r="D108" s="55"/>
      <c r="E108" s="56"/>
      <c r="F108" s="57"/>
    </row>
    <row r="109" spans="1:6" x14ac:dyDescent="0.3">
      <c r="A109" s="58" t="s">
        <v>131</v>
      </c>
      <c r="B109" s="59" t="s">
        <v>132</v>
      </c>
      <c r="C109" s="60">
        <v>-17000</v>
      </c>
      <c r="D109" s="61">
        <v>-3541</v>
      </c>
      <c r="E109" s="56" t="s">
        <v>148</v>
      </c>
      <c r="F109" s="63">
        <f>C109+D109</f>
        <v>-20541</v>
      </c>
    </row>
    <row r="110" spans="1:6" x14ac:dyDescent="0.3">
      <c r="A110" s="13" t="s">
        <v>149</v>
      </c>
      <c r="B110" s="14" t="s">
        <v>80</v>
      </c>
      <c r="C110" s="34"/>
      <c r="D110" s="55"/>
      <c r="E110" s="56"/>
      <c r="F110" s="57"/>
    </row>
    <row r="111" spans="1:6" ht="27" thickBot="1" x14ac:dyDescent="0.35">
      <c r="A111" s="58" t="s">
        <v>131</v>
      </c>
      <c r="B111" s="59" t="s">
        <v>132</v>
      </c>
      <c r="C111" s="60">
        <v>-67000</v>
      </c>
      <c r="D111" s="64">
        <v>-1474</v>
      </c>
      <c r="E111" s="56" t="s">
        <v>150</v>
      </c>
      <c r="F111" s="63">
        <f>C111+D111</f>
        <v>-68474</v>
      </c>
    </row>
    <row r="112" spans="1:6" s="29" customFormat="1" x14ac:dyDescent="0.3">
      <c r="A112" s="25"/>
      <c r="B112" s="26"/>
      <c r="C112" s="27" t="s">
        <v>151</v>
      </c>
      <c r="D112" s="28">
        <f>SUM(D90:D111)</f>
        <v>273985</v>
      </c>
      <c r="E112" s="26"/>
      <c r="F112" s="28"/>
    </row>
    <row r="113" spans="1:5" x14ac:dyDescent="0.3">
      <c r="C113" s="27"/>
      <c r="D113" s="65"/>
      <c r="E113" s="65"/>
    </row>
    <row r="114" spans="1:5" x14ac:dyDescent="0.3">
      <c r="A114" s="6" t="s">
        <v>152</v>
      </c>
      <c r="C114" s="53"/>
      <c r="E114" s="3"/>
    </row>
    <row r="115" spans="1:5" x14ac:dyDescent="0.3">
      <c r="A115" s="6"/>
      <c r="C115" s="53"/>
      <c r="E115" s="3"/>
    </row>
  </sheetData>
  <pageMargins left="3.937007874015748E-2" right="3.937007874015748E-2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Lisaeelarve nr III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Velberk</dc:creator>
  <cp:lastModifiedBy>Hiie Soe</cp:lastModifiedBy>
  <cp:lastPrinted>2016-11-10T09:10:20Z</cp:lastPrinted>
  <dcterms:created xsi:type="dcterms:W3CDTF">2016-11-04T10:44:23Z</dcterms:created>
  <dcterms:modified xsi:type="dcterms:W3CDTF">2016-11-10T09:11:04Z</dcterms:modified>
</cp:coreProperties>
</file>